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ml/Sup:Spé/cours_physique/dynamique/dynEnergie/dynEnergie_TP/aimants_table/"/>
    </mc:Choice>
  </mc:AlternateContent>
  <xr:revisionPtr revIDLastSave="0" documentId="13_ncr:1_{F66CEB7E-AC78-9241-92D5-842A1B6FC79F}" xr6:coauthVersionLast="47" xr6:coauthVersionMax="47" xr10:uidLastSave="{00000000-0000-0000-0000-000000000000}"/>
  <bookViews>
    <workbookView xWindow="40" yWindow="460" windowWidth="25600" windowHeight="15200" tabRatio="219" xr2:uid="{00000000-000D-0000-FFFF-FFFF00000000}"/>
  </bookViews>
  <sheets>
    <sheet name="vitesse" sheetId="1" r:id="rId1"/>
    <sheet name="distance" sheetId="2" r:id="rId2"/>
  </sheets>
  <definedNames>
    <definedName name="_xlnm.Print_Area" localSheetId="1">distance!$A$1:$Y$49</definedName>
    <definedName name="_xlnm.Print_Area" localSheetId="0">vitesse!$A$1:$Q$44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" l="1"/>
  <c r="E7" i="1"/>
  <c r="H7" i="1"/>
  <c r="I7" i="1" s="1"/>
  <c r="K7" i="1"/>
  <c r="E8" i="1"/>
  <c r="H8" i="1"/>
  <c r="I8" i="1" s="1"/>
  <c r="K8" i="1"/>
  <c r="E9" i="1"/>
  <c r="H9" i="1"/>
  <c r="I9" i="1" s="1"/>
  <c r="K9" i="1"/>
  <c r="E10" i="1"/>
  <c r="H10" i="1"/>
  <c r="I10" i="1" s="1"/>
  <c r="K10" i="1"/>
  <c r="E11" i="1"/>
  <c r="H11" i="1"/>
  <c r="I11" i="1" s="1"/>
  <c r="K11" i="1"/>
  <c r="E12" i="1"/>
  <c r="H12" i="1"/>
  <c r="I12" i="1" s="1"/>
  <c r="K12" i="1"/>
  <c r="E13" i="1"/>
  <c r="H13" i="1"/>
  <c r="J13" i="1" s="1"/>
  <c r="I13" i="1"/>
  <c r="K13" i="1"/>
  <c r="E14" i="1"/>
  <c r="H14" i="1"/>
  <c r="J14" i="1" s="1"/>
  <c r="I14" i="1"/>
  <c r="K14" i="1"/>
  <c r="E15" i="1"/>
  <c r="H15" i="1"/>
  <c r="J15" i="1" s="1"/>
  <c r="I15" i="1"/>
  <c r="K15" i="1"/>
  <c r="E16" i="1"/>
  <c r="H16" i="1"/>
  <c r="I16" i="1" s="1"/>
  <c r="K16" i="1"/>
  <c r="E17" i="1"/>
  <c r="H17" i="1"/>
  <c r="I17" i="1"/>
  <c r="J17" i="1"/>
  <c r="K17" i="1"/>
  <c r="E18" i="1"/>
  <c r="H18" i="1"/>
  <c r="I18" i="1"/>
  <c r="J18" i="1"/>
  <c r="K18" i="1"/>
  <c r="E19" i="1"/>
  <c r="H19" i="1"/>
  <c r="J19" i="1" s="1"/>
  <c r="K19" i="1"/>
  <c r="E20" i="1"/>
  <c r="H20" i="1"/>
  <c r="I20" i="1" s="1"/>
  <c r="K20" i="1"/>
  <c r="E21" i="1"/>
  <c r="H21" i="1"/>
  <c r="I21" i="1" s="1"/>
  <c r="J21" i="1"/>
  <c r="K21" i="1"/>
  <c r="E22" i="1"/>
  <c r="H22" i="1"/>
  <c r="I22" i="1"/>
  <c r="J22" i="1"/>
  <c r="K22" i="1"/>
  <c r="E23" i="1"/>
  <c r="H23" i="1"/>
  <c r="J23" i="1" s="1"/>
  <c r="I23" i="1"/>
  <c r="K23" i="1"/>
  <c r="E24" i="1"/>
  <c r="H24" i="1"/>
  <c r="I24" i="1" s="1"/>
  <c r="K24" i="1"/>
  <c r="E25" i="1"/>
  <c r="H25" i="1"/>
  <c r="I25" i="1" s="1"/>
  <c r="J25" i="1"/>
  <c r="K25" i="1"/>
  <c r="E26" i="1"/>
  <c r="H26" i="1"/>
  <c r="I26" i="1" s="1"/>
  <c r="K26" i="1"/>
  <c r="E27" i="1"/>
  <c r="H27" i="1"/>
  <c r="J27" i="1" s="1"/>
  <c r="I27" i="1"/>
  <c r="K27" i="1"/>
  <c r="E28" i="1"/>
  <c r="H28" i="1"/>
  <c r="I28" i="1" s="1"/>
  <c r="K28" i="1"/>
  <c r="E29" i="1"/>
  <c r="H29" i="1"/>
  <c r="J29" i="1" s="1"/>
  <c r="I29" i="1"/>
  <c r="K29" i="1"/>
  <c r="E30" i="1"/>
  <c r="H30" i="1"/>
  <c r="I30" i="1"/>
  <c r="J30" i="1"/>
  <c r="K30" i="1"/>
  <c r="E31" i="1"/>
  <c r="H31" i="1"/>
  <c r="J31" i="1" s="1"/>
  <c r="I31" i="1"/>
  <c r="K31" i="1"/>
  <c r="E32" i="1"/>
  <c r="H32" i="1"/>
  <c r="I32" i="1" s="1"/>
  <c r="K32" i="1"/>
  <c r="E33" i="1"/>
  <c r="H33" i="1"/>
  <c r="I33" i="1"/>
  <c r="J33" i="1"/>
  <c r="K33" i="1"/>
  <c r="E34" i="1"/>
  <c r="H34" i="1"/>
  <c r="I34" i="1"/>
  <c r="J34" i="1"/>
  <c r="K34" i="1"/>
  <c r="E35" i="1"/>
  <c r="H35" i="1"/>
  <c r="J35" i="1" s="1"/>
  <c r="I35" i="1"/>
  <c r="K35" i="1"/>
  <c r="E36" i="1"/>
  <c r="H36" i="1"/>
  <c r="I36" i="1" s="1"/>
  <c r="K36" i="1"/>
  <c r="E37" i="1"/>
  <c r="H37" i="1"/>
  <c r="I37" i="1" s="1"/>
  <c r="J37" i="1"/>
  <c r="K37" i="1"/>
  <c r="E38" i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I19" i="1" l="1"/>
  <c r="J9" i="1"/>
  <c r="J28" i="1"/>
  <c r="J12" i="1"/>
  <c r="J24" i="1"/>
  <c r="J8" i="1"/>
  <c r="J11" i="1"/>
  <c r="J36" i="1"/>
  <c r="J20" i="1"/>
  <c r="J7" i="1"/>
  <c r="J10" i="1"/>
  <c r="J26" i="1"/>
  <c r="J32" i="1"/>
  <c r="J16" i="1"/>
</calcChain>
</file>

<file path=xl/sharedStrings.xml><?xml version="1.0" encoding="utf-8"?>
<sst xmlns="http://schemas.openxmlformats.org/spreadsheetml/2006/main" count="28" uniqueCount="12">
  <si>
    <t>∆t  (ms)</t>
  </si>
  <si>
    <t>±</t>
  </si>
  <si>
    <t>n</t>
  </si>
  <si>
    <t>t  (ms)</t>
  </si>
  <si>
    <t>x  (mm)</t>
  </si>
  <si>
    <t>v  (m/s)</t>
  </si>
  <si>
    <t>Mp  (g)</t>
  </si>
  <si>
    <t>Ma  (g)</t>
  </si>
  <si>
    <t>Étude du frottement</t>
  </si>
  <si>
    <t>d'après la vitesse</t>
  </si>
  <si>
    <t>d'après la distance</t>
  </si>
  <si>
    <t>ln({v})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</si>
</sst>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0"/>
      <color indexed="0"/>
      <name val="Geneva"/>
    </font>
    <font>
      <sz val="10"/>
      <color indexed="0"/>
      <name val="Geneva"/>
    </font>
    <font>
      <b/>
      <sz val="10"/>
      <color indexed="0"/>
      <name val="Helvetica"/>
    </font>
    <font>
      <sz val="8"/>
      <name val="Verdana"/>
    </font>
    <font>
      <sz val="14"/>
      <color indexed="8"/>
      <name val="Textile"/>
    </font>
    <font>
      <sz val="12"/>
      <color indexed="8"/>
      <name val="Textile"/>
    </font>
    <font>
      <b/>
      <sz val="10"/>
      <color indexed="0"/>
      <name val="Helvetic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2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0" borderId="1" xfId="0" applyBorder="1"/>
    <xf numFmtId="165" fontId="1" fillId="0" borderId="1" xfId="0" applyNumberFormat="1" applyFont="1" applyBorder="1" applyAlignment="1">
      <alignment horizontal="center"/>
    </xf>
    <xf numFmtId="2" fontId="4" fillId="0" borderId="0" xfId="0" applyNumberFormat="1" applyFont="1"/>
    <xf numFmtId="2" fontId="5" fillId="0" borderId="0" xfId="0" applyNumberFormat="1" applyFont="1"/>
    <xf numFmtId="2" fontId="6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41064806352201"/>
          <c:y val="7.0501103680031596E-2"/>
          <c:w val="0.77692502234831295"/>
          <c:h val="0.710614766250452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6411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216937356047045"/>
                  <c:y val="5.27471190564699E-2"/>
                </c:manualLayout>
              </c:layout>
              <c:numFmt formatCode="0.0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vitesse!$K$7:$K$37</c:f>
                <c:numCache>
                  <c:formatCode>General</c:formatCode>
                  <c:ptCount val="31"/>
                  <c:pt idx="0">
                    <c:v>5.047619047619048E-2</c:v>
                  </c:pt>
                  <c:pt idx="1">
                    <c:v>5.057471264367816E-2</c:v>
                  </c:pt>
                  <c:pt idx="2">
                    <c:v>5.0980392156862744E-2</c:v>
                  </c:pt>
                  <c:pt idx="3">
                    <c:v>5.0928641251221894E-2</c:v>
                  </c:pt>
                  <c:pt idx="4">
                    <c:v>5.0980392156862744E-2</c:v>
                  </c:pt>
                  <c:pt idx="5">
                    <c:v>5.1297405189620761E-2</c:v>
                  </c:pt>
                  <c:pt idx="6">
                    <c:v>5.1738241308793453E-2</c:v>
                  </c:pt>
                  <c:pt idx="7">
                    <c:v>5.1405622489959828E-2</c:v>
                  </c:pt>
                  <c:pt idx="8">
                    <c:v>5.1297405189620754E-2</c:v>
                  </c:pt>
                  <c:pt idx="9">
                    <c:v>5.1851851851851864E-2</c:v>
                  </c:pt>
                  <c:pt idx="10">
                    <c:v>5.1738241308793453E-2</c:v>
                  </c:pt>
                  <c:pt idx="11">
                    <c:v>5.190918472652218E-2</c:v>
                  </c:pt>
                  <c:pt idx="12">
                    <c:v>5.2201257861635209E-2</c:v>
                  </c:pt>
                  <c:pt idx="13">
                    <c:v>5.2441613588110399E-2</c:v>
                  </c:pt>
                  <c:pt idx="14">
                    <c:v>5.2564102564102551E-2</c:v>
                  </c:pt>
                  <c:pt idx="15">
                    <c:v>5.3266888150609079E-2</c:v>
                  </c:pt>
                  <c:pt idx="16">
                    <c:v>5.4094579008073837E-2</c:v>
                  </c:pt>
                  <c:pt idx="17">
                    <c:v>5.4239256678281077E-2</c:v>
                  </c:pt>
                  <c:pt idx="18">
                    <c:v>5.4609929078014194E-2</c:v>
                  </c:pt>
                  <c:pt idx="19">
                    <c:v>5.5311355311355302E-2</c:v>
                  </c:pt>
                  <c:pt idx="20">
                    <c:v>5.5721393034825858E-2</c:v>
                  </c:pt>
                  <c:pt idx="21">
                    <c:v>5.6321839080459749E-2</c:v>
                  </c:pt>
                  <c:pt idx="22">
                    <c:v>5.6589147286821698E-2</c:v>
                  </c:pt>
                  <c:pt idx="23">
                    <c:v>5.6321839080459804E-2</c:v>
                  </c:pt>
                  <c:pt idx="24">
                    <c:v>5.6770833333333368E-2</c:v>
                  </c:pt>
                  <c:pt idx="25">
                    <c:v>5.7333333333333333E-2</c:v>
                  </c:pt>
                  <c:pt idx="26">
                    <c:v>5.7333333333333333E-2</c:v>
                  </c:pt>
                  <c:pt idx="27">
                    <c:v>5.7237715803452834E-2</c:v>
                  </c:pt>
                  <c:pt idx="28">
                    <c:v>5.772357723577233E-2</c:v>
                  </c:pt>
                  <c:pt idx="29">
                    <c:v>5.8649789029535875E-2</c:v>
                  </c:pt>
                  <c:pt idx="30">
                    <c:v>5.9765051395007353E-2</c:v>
                  </c:pt>
                </c:numCache>
              </c:numRef>
            </c:plus>
            <c:minus>
              <c:numRef>
                <c:f>vitesse!$K$7:$K$37</c:f>
                <c:numCache>
                  <c:formatCode>General</c:formatCode>
                  <c:ptCount val="31"/>
                  <c:pt idx="0">
                    <c:v>5.047619047619048E-2</c:v>
                  </c:pt>
                  <c:pt idx="1">
                    <c:v>5.057471264367816E-2</c:v>
                  </c:pt>
                  <c:pt idx="2">
                    <c:v>5.0980392156862744E-2</c:v>
                  </c:pt>
                  <c:pt idx="3">
                    <c:v>5.0928641251221894E-2</c:v>
                  </c:pt>
                  <c:pt idx="4">
                    <c:v>5.0980392156862744E-2</c:v>
                  </c:pt>
                  <c:pt idx="5">
                    <c:v>5.1297405189620761E-2</c:v>
                  </c:pt>
                  <c:pt idx="6">
                    <c:v>5.1738241308793453E-2</c:v>
                  </c:pt>
                  <c:pt idx="7">
                    <c:v>5.1405622489959828E-2</c:v>
                  </c:pt>
                  <c:pt idx="8">
                    <c:v>5.1297405189620754E-2</c:v>
                  </c:pt>
                  <c:pt idx="9">
                    <c:v>5.1851851851851864E-2</c:v>
                  </c:pt>
                  <c:pt idx="10">
                    <c:v>5.1738241308793453E-2</c:v>
                  </c:pt>
                  <c:pt idx="11">
                    <c:v>5.190918472652218E-2</c:v>
                  </c:pt>
                  <c:pt idx="12">
                    <c:v>5.2201257861635209E-2</c:v>
                  </c:pt>
                  <c:pt idx="13">
                    <c:v>5.2441613588110399E-2</c:v>
                  </c:pt>
                  <c:pt idx="14">
                    <c:v>5.2564102564102551E-2</c:v>
                  </c:pt>
                  <c:pt idx="15">
                    <c:v>5.3266888150609079E-2</c:v>
                  </c:pt>
                  <c:pt idx="16">
                    <c:v>5.4094579008073837E-2</c:v>
                  </c:pt>
                  <c:pt idx="17">
                    <c:v>5.4239256678281077E-2</c:v>
                  </c:pt>
                  <c:pt idx="18">
                    <c:v>5.4609929078014194E-2</c:v>
                  </c:pt>
                  <c:pt idx="19">
                    <c:v>5.5311355311355302E-2</c:v>
                  </c:pt>
                  <c:pt idx="20">
                    <c:v>5.5721393034825858E-2</c:v>
                  </c:pt>
                  <c:pt idx="21">
                    <c:v>5.6321839080459749E-2</c:v>
                  </c:pt>
                  <c:pt idx="22">
                    <c:v>5.6589147286821698E-2</c:v>
                  </c:pt>
                  <c:pt idx="23">
                    <c:v>5.6321839080459804E-2</c:v>
                  </c:pt>
                  <c:pt idx="24">
                    <c:v>5.6770833333333368E-2</c:v>
                  </c:pt>
                  <c:pt idx="25">
                    <c:v>5.7333333333333333E-2</c:v>
                  </c:pt>
                  <c:pt idx="26">
                    <c:v>5.7333333333333333E-2</c:v>
                  </c:pt>
                  <c:pt idx="27">
                    <c:v>5.7237715803452834E-2</c:v>
                  </c:pt>
                  <c:pt idx="28">
                    <c:v>5.772357723577233E-2</c:v>
                  </c:pt>
                  <c:pt idx="29">
                    <c:v>5.8649789029535875E-2</c:v>
                  </c:pt>
                  <c:pt idx="30">
                    <c:v>5.9765051395007353E-2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vitesse!$E$7:$E$37</c:f>
              <c:numCache>
                <c:formatCode>0</c:formatCode>
                <c:ptCount val="31"/>
                <c:pt idx="0">
                  <c:v>60</c:v>
                </c:pt>
                <c:pt idx="1">
                  <c:v>120</c:v>
                </c:pt>
                <c:pt idx="2">
                  <c:v>180</c:v>
                </c:pt>
                <c:pt idx="3">
                  <c:v>240</c:v>
                </c:pt>
                <c:pt idx="4">
                  <c:v>300</c:v>
                </c:pt>
                <c:pt idx="5">
                  <c:v>360</c:v>
                </c:pt>
                <c:pt idx="6">
                  <c:v>420</c:v>
                </c:pt>
                <c:pt idx="7">
                  <c:v>480</c:v>
                </c:pt>
                <c:pt idx="8">
                  <c:v>540</c:v>
                </c:pt>
                <c:pt idx="9">
                  <c:v>600</c:v>
                </c:pt>
                <c:pt idx="10">
                  <c:v>660</c:v>
                </c:pt>
                <c:pt idx="11">
                  <c:v>720</c:v>
                </c:pt>
                <c:pt idx="12">
                  <c:v>780</c:v>
                </c:pt>
                <c:pt idx="13">
                  <c:v>840</c:v>
                </c:pt>
                <c:pt idx="14">
                  <c:v>900</c:v>
                </c:pt>
                <c:pt idx="15">
                  <c:v>960</c:v>
                </c:pt>
                <c:pt idx="16">
                  <c:v>1020</c:v>
                </c:pt>
                <c:pt idx="17">
                  <c:v>1080</c:v>
                </c:pt>
                <c:pt idx="18">
                  <c:v>1140</c:v>
                </c:pt>
                <c:pt idx="19">
                  <c:v>1200</c:v>
                </c:pt>
                <c:pt idx="20">
                  <c:v>1260</c:v>
                </c:pt>
                <c:pt idx="21">
                  <c:v>1320</c:v>
                </c:pt>
                <c:pt idx="22">
                  <c:v>1380</c:v>
                </c:pt>
                <c:pt idx="23">
                  <c:v>1440</c:v>
                </c:pt>
                <c:pt idx="24">
                  <c:v>1500</c:v>
                </c:pt>
                <c:pt idx="25">
                  <c:v>1560</c:v>
                </c:pt>
                <c:pt idx="26">
                  <c:v>1620</c:v>
                </c:pt>
                <c:pt idx="27">
                  <c:v>1680</c:v>
                </c:pt>
                <c:pt idx="28">
                  <c:v>1740</c:v>
                </c:pt>
                <c:pt idx="29">
                  <c:v>1800</c:v>
                </c:pt>
                <c:pt idx="30">
                  <c:v>1860</c:v>
                </c:pt>
              </c:numCache>
            </c:numRef>
          </c:xVal>
          <c:yVal>
            <c:numRef>
              <c:f>vitesse!$J$7:$J$37</c:f>
              <c:numCache>
                <c:formatCode>0.00</c:formatCode>
                <c:ptCount val="31"/>
                <c:pt idx="0">
                  <c:v>-1.2321436812926323</c:v>
                </c:pt>
                <c:pt idx="1">
                  <c:v>-1.2378743560016174</c:v>
                </c:pt>
                <c:pt idx="2">
                  <c:v>-1.2611312181658847</c:v>
                </c:pt>
                <c:pt idx="3">
                  <c:v>-1.2581943584925748</c:v>
                </c:pt>
                <c:pt idx="4">
                  <c:v>-1.2611312181658847</c:v>
                </c:pt>
                <c:pt idx="5">
                  <c:v>-1.2789358427993915</c:v>
                </c:pt>
                <c:pt idx="6">
                  <c:v>-1.3031794544093842</c:v>
                </c:pt>
                <c:pt idx="7">
                  <c:v>-1.2849418668596027</c:v>
                </c:pt>
                <c:pt idx="8">
                  <c:v>-1.2789358427993911</c:v>
                </c:pt>
                <c:pt idx="9">
                  <c:v>-1.3093333199837631</c:v>
                </c:pt>
                <c:pt idx="10">
                  <c:v>-1.3031794544093842</c:v>
                </c:pt>
                <c:pt idx="11">
                  <c:v>-1.3124245125534348</c:v>
                </c:pt>
                <c:pt idx="12">
                  <c:v>-1.3280254529959146</c:v>
                </c:pt>
                <c:pt idx="13">
                  <c:v>-1.3406838498678382</c:v>
                </c:pt>
                <c:pt idx="14">
                  <c:v>-1.3470736479666088</c:v>
                </c:pt>
                <c:pt idx="15">
                  <c:v>-1.3829665710272161</c:v>
                </c:pt>
                <c:pt idx="16">
                  <c:v>-1.4236501476636603</c:v>
                </c:pt>
                <c:pt idx="17">
                  <c:v>-1.430594620016471</c:v>
                </c:pt>
                <c:pt idx="18">
                  <c:v>-1.4481697648379785</c:v>
                </c:pt>
                <c:pt idx="19">
                  <c:v>-1.4806050405911315</c:v>
                </c:pt>
                <c:pt idx="20">
                  <c:v>-1.4990898552652345</c:v>
                </c:pt>
                <c:pt idx="21">
                  <c:v>-1.5255564284533973</c:v>
                </c:pt>
                <c:pt idx="22">
                  <c:v>-1.5371172508544737</c:v>
                </c:pt>
                <c:pt idx="23">
                  <c:v>-1.5255564284533996</c:v>
                </c:pt>
                <c:pt idx="24">
                  <c:v>-1.5448993912965305</c:v>
                </c:pt>
                <c:pt idx="25">
                  <c:v>-1.5686159179138452</c:v>
                </c:pt>
                <c:pt idx="26">
                  <c:v>-1.5686159179138452</c:v>
                </c:pt>
                <c:pt idx="27">
                  <c:v>-1.5646238966443069</c:v>
                </c:pt>
                <c:pt idx="28">
                  <c:v>-1.5847452998437279</c:v>
                </c:pt>
                <c:pt idx="29">
                  <c:v>-1.6220166946409611</c:v>
                </c:pt>
                <c:pt idx="30">
                  <c:v>-1.6651268182946894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6D-0243-A331-3B91E524D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621576"/>
        <c:axId val="2076629016"/>
      </c:scatterChart>
      <c:valAx>
        <c:axId val="20766215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i="1"/>
                  <a:t>t</a:t>
                </a:r>
                <a:r>
                  <a:rPr lang="fr-FR"/>
                  <a:t>  (ms)</a:t>
                </a:r>
              </a:p>
            </c:rich>
          </c:tx>
          <c:layout>
            <c:manualLayout>
              <c:xMode val="edge"/>
              <c:yMode val="edge"/>
              <c:x val="0.48718069856652502"/>
              <c:y val="0.8798283261802569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76629016"/>
        <c:crosses val="autoZero"/>
        <c:crossBetween val="midCat"/>
      </c:valAx>
      <c:valAx>
        <c:axId val="2076629016"/>
        <c:scaling>
          <c:orientation val="minMax"/>
          <c:max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ln({</a:t>
                </a:r>
                <a:r>
                  <a:rPr lang="fr-FR" i="1"/>
                  <a:t>v</a:t>
                </a:r>
                <a:r>
                  <a:rPr lang="fr-FR"/>
                  <a:t>})</a:t>
                </a:r>
              </a:p>
            </c:rich>
          </c:tx>
          <c:layout>
            <c:manualLayout>
              <c:xMode val="edge"/>
              <c:yMode val="edge"/>
              <c:x val="3.0769230769230799E-2"/>
              <c:y val="0.3905579399141629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76621576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" l="0.75" r="0.75" t="1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41064806352201"/>
          <c:y val="6.4030853286196301E-2"/>
          <c:w val="0.77948913133296105"/>
          <c:h val="0.7234709946970909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6411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20746880894602501"/>
                  <c:y val="4.4769052087537398E-2"/>
                </c:manualLayout>
              </c:layout>
              <c:numFmt formatCode="0.0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125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vitesse!$I$7:$I$37</c:f>
                <c:numCache>
                  <c:formatCode>General</c:formatCode>
                  <c:ptCount val="31"/>
                  <c:pt idx="0">
                    <c:v>1.4722222222222225E-2</c:v>
                  </c:pt>
                  <c:pt idx="1">
                    <c:v>1.4666666666666665E-2</c:v>
                  </c:pt>
                  <c:pt idx="2">
                    <c:v>1.4444444444444444E-2</c:v>
                  </c:pt>
                  <c:pt idx="3">
                    <c:v>1.4472222222222221E-2</c:v>
                  </c:pt>
                  <c:pt idx="4">
                    <c:v>1.4444444444444444E-2</c:v>
                  </c:pt>
                  <c:pt idx="5">
                    <c:v>1.4277777777777775E-2</c:v>
                  </c:pt>
                  <c:pt idx="6">
                    <c:v>1.4055555555555552E-2</c:v>
                  </c:pt>
                  <c:pt idx="7">
                    <c:v>1.4222222222222225E-2</c:v>
                  </c:pt>
                  <c:pt idx="8">
                    <c:v>1.4277777777777778E-2</c:v>
                  </c:pt>
                  <c:pt idx="9">
                    <c:v>1.3999999999999993E-2</c:v>
                  </c:pt>
                  <c:pt idx="10">
                    <c:v>1.4055555555555552E-2</c:v>
                  </c:pt>
                  <c:pt idx="11">
                    <c:v>1.3972222222222226E-2</c:v>
                  </c:pt>
                  <c:pt idx="12">
                    <c:v>1.3833333333333335E-2</c:v>
                  </c:pt>
                  <c:pt idx="13">
                    <c:v>1.3722222222222224E-2</c:v>
                  </c:pt>
                  <c:pt idx="14">
                    <c:v>1.3666666666666669E-2</c:v>
                  </c:pt>
                  <c:pt idx="15">
                    <c:v>1.3361111111111108E-2</c:v>
                  </c:pt>
                  <c:pt idx="16">
                    <c:v>1.3027777777777772E-2</c:v>
                  </c:pt>
                  <c:pt idx="17">
                    <c:v>1.297222222222222E-2</c:v>
                  </c:pt>
                  <c:pt idx="18">
                    <c:v>1.283333333333333E-2</c:v>
                  </c:pt>
                  <c:pt idx="19">
                    <c:v>1.2583333333333337E-2</c:v>
                  </c:pt>
                  <c:pt idx="20">
                    <c:v>1.2444444444444447E-2</c:v>
                  </c:pt>
                  <c:pt idx="21">
                    <c:v>1.2250000000000006E-2</c:v>
                  </c:pt>
                  <c:pt idx="22">
                    <c:v>1.2166666666666671E-2</c:v>
                  </c:pt>
                  <c:pt idx="23">
                    <c:v>1.2249999999999992E-2</c:v>
                  </c:pt>
                  <c:pt idx="24">
                    <c:v>1.2111111111111102E-2</c:v>
                  </c:pt>
                  <c:pt idx="25">
                    <c:v>1.1944444444444445E-2</c:v>
                  </c:pt>
                  <c:pt idx="26">
                    <c:v>1.1944444444444445E-2</c:v>
                  </c:pt>
                  <c:pt idx="27">
                    <c:v>1.197222222222223E-2</c:v>
                  </c:pt>
                  <c:pt idx="28">
                    <c:v>1.1833333333333338E-2</c:v>
                  </c:pt>
                  <c:pt idx="29">
                    <c:v>1.1583333333333329E-2</c:v>
                  </c:pt>
                  <c:pt idx="30">
                    <c:v>1.1305555555555551E-2</c:v>
                  </c:pt>
                </c:numCache>
              </c:numRef>
            </c:plus>
            <c:minus>
              <c:numRef>
                <c:f>vitesse!$I$7:$I$37</c:f>
                <c:numCache>
                  <c:formatCode>General</c:formatCode>
                  <c:ptCount val="31"/>
                  <c:pt idx="0">
                    <c:v>1.4722222222222225E-2</c:v>
                  </c:pt>
                  <c:pt idx="1">
                    <c:v>1.4666666666666665E-2</c:v>
                  </c:pt>
                  <c:pt idx="2">
                    <c:v>1.4444444444444444E-2</c:v>
                  </c:pt>
                  <c:pt idx="3">
                    <c:v>1.4472222222222221E-2</c:v>
                  </c:pt>
                  <c:pt idx="4">
                    <c:v>1.4444444444444444E-2</c:v>
                  </c:pt>
                  <c:pt idx="5">
                    <c:v>1.4277777777777775E-2</c:v>
                  </c:pt>
                  <c:pt idx="6">
                    <c:v>1.4055555555555552E-2</c:v>
                  </c:pt>
                  <c:pt idx="7">
                    <c:v>1.4222222222222225E-2</c:v>
                  </c:pt>
                  <c:pt idx="8">
                    <c:v>1.4277777777777778E-2</c:v>
                  </c:pt>
                  <c:pt idx="9">
                    <c:v>1.3999999999999993E-2</c:v>
                  </c:pt>
                  <c:pt idx="10">
                    <c:v>1.4055555555555552E-2</c:v>
                  </c:pt>
                  <c:pt idx="11">
                    <c:v>1.3972222222222226E-2</c:v>
                  </c:pt>
                  <c:pt idx="12">
                    <c:v>1.3833333333333335E-2</c:v>
                  </c:pt>
                  <c:pt idx="13">
                    <c:v>1.3722222222222224E-2</c:v>
                  </c:pt>
                  <c:pt idx="14">
                    <c:v>1.3666666666666669E-2</c:v>
                  </c:pt>
                  <c:pt idx="15">
                    <c:v>1.3361111111111108E-2</c:v>
                  </c:pt>
                  <c:pt idx="16">
                    <c:v>1.3027777777777772E-2</c:v>
                  </c:pt>
                  <c:pt idx="17">
                    <c:v>1.297222222222222E-2</c:v>
                  </c:pt>
                  <c:pt idx="18">
                    <c:v>1.283333333333333E-2</c:v>
                  </c:pt>
                  <c:pt idx="19">
                    <c:v>1.2583333333333337E-2</c:v>
                  </c:pt>
                  <c:pt idx="20">
                    <c:v>1.2444444444444447E-2</c:v>
                  </c:pt>
                  <c:pt idx="21">
                    <c:v>1.2250000000000006E-2</c:v>
                  </c:pt>
                  <c:pt idx="22">
                    <c:v>1.2166666666666671E-2</c:v>
                  </c:pt>
                  <c:pt idx="23">
                    <c:v>1.2249999999999992E-2</c:v>
                  </c:pt>
                  <c:pt idx="24">
                    <c:v>1.2111111111111102E-2</c:v>
                  </c:pt>
                  <c:pt idx="25">
                    <c:v>1.1944444444444445E-2</c:v>
                  </c:pt>
                  <c:pt idx="26">
                    <c:v>1.1944444444444445E-2</c:v>
                  </c:pt>
                  <c:pt idx="27">
                    <c:v>1.197222222222223E-2</c:v>
                  </c:pt>
                  <c:pt idx="28">
                    <c:v>1.1833333333333338E-2</c:v>
                  </c:pt>
                  <c:pt idx="29">
                    <c:v>1.1583333333333329E-2</c:v>
                  </c:pt>
                  <c:pt idx="30">
                    <c:v>1.1305555555555551E-2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vitesse!$E$7:$E$37</c:f>
              <c:numCache>
                <c:formatCode>0</c:formatCode>
                <c:ptCount val="31"/>
                <c:pt idx="0">
                  <c:v>60</c:v>
                </c:pt>
                <c:pt idx="1">
                  <c:v>120</c:v>
                </c:pt>
                <c:pt idx="2">
                  <c:v>180</c:v>
                </c:pt>
                <c:pt idx="3">
                  <c:v>240</c:v>
                </c:pt>
                <c:pt idx="4">
                  <c:v>300</c:v>
                </c:pt>
                <c:pt idx="5">
                  <c:v>360</c:v>
                </c:pt>
                <c:pt idx="6">
                  <c:v>420</c:v>
                </c:pt>
                <c:pt idx="7">
                  <c:v>480</c:v>
                </c:pt>
                <c:pt idx="8">
                  <c:v>540</c:v>
                </c:pt>
                <c:pt idx="9">
                  <c:v>600</c:v>
                </c:pt>
                <c:pt idx="10">
                  <c:v>660</c:v>
                </c:pt>
                <c:pt idx="11">
                  <c:v>720</c:v>
                </c:pt>
                <c:pt idx="12">
                  <c:v>780</c:v>
                </c:pt>
                <c:pt idx="13">
                  <c:v>840</c:v>
                </c:pt>
                <c:pt idx="14">
                  <c:v>900</c:v>
                </c:pt>
                <c:pt idx="15">
                  <c:v>960</c:v>
                </c:pt>
                <c:pt idx="16">
                  <c:v>1020</c:v>
                </c:pt>
                <c:pt idx="17">
                  <c:v>1080</c:v>
                </c:pt>
                <c:pt idx="18">
                  <c:v>1140</c:v>
                </c:pt>
                <c:pt idx="19">
                  <c:v>1200</c:v>
                </c:pt>
                <c:pt idx="20">
                  <c:v>1260</c:v>
                </c:pt>
                <c:pt idx="21">
                  <c:v>1320</c:v>
                </c:pt>
                <c:pt idx="22">
                  <c:v>1380</c:v>
                </c:pt>
                <c:pt idx="23">
                  <c:v>1440</c:v>
                </c:pt>
                <c:pt idx="24">
                  <c:v>1500</c:v>
                </c:pt>
                <c:pt idx="25">
                  <c:v>1560</c:v>
                </c:pt>
                <c:pt idx="26">
                  <c:v>1620</c:v>
                </c:pt>
                <c:pt idx="27">
                  <c:v>1680</c:v>
                </c:pt>
                <c:pt idx="28">
                  <c:v>1740</c:v>
                </c:pt>
                <c:pt idx="29">
                  <c:v>1800</c:v>
                </c:pt>
                <c:pt idx="30">
                  <c:v>1860</c:v>
                </c:pt>
              </c:numCache>
            </c:numRef>
          </c:xVal>
          <c:yVal>
            <c:numRef>
              <c:f>vitesse!$H$7:$H$37</c:f>
              <c:numCache>
                <c:formatCode>0.000</c:formatCode>
                <c:ptCount val="31"/>
                <c:pt idx="0">
                  <c:v>0.29166666666666669</c:v>
                </c:pt>
                <c:pt idx="1">
                  <c:v>0.28999999999999998</c:v>
                </c:pt>
                <c:pt idx="2">
                  <c:v>0.28333333333333333</c:v>
                </c:pt>
                <c:pt idx="3">
                  <c:v>0.28416666666666668</c:v>
                </c:pt>
                <c:pt idx="4">
                  <c:v>0.28333333333333333</c:v>
                </c:pt>
                <c:pt idx="5">
                  <c:v>0.27833333333333327</c:v>
                </c:pt>
                <c:pt idx="6">
                  <c:v>0.27166666666666661</c:v>
                </c:pt>
                <c:pt idx="7">
                  <c:v>0.27666666666666678</c:v>
                </c:pt>
                <c:pt idx="8">
                  <c:v>0.27833333333333338</c:v>
                </c:pt>
                <c:pt idx="9">
                  <c:v>0.2699999999999998</c:v>
                </c:pt>
                <c:pt idx="10">
                  <c:v>0.27166666666666661</c:v>
                </c:pt>
                <c:pt idx="11">
                  <c:v>0.26916666666666678</c:v>
                </c:pt>
                <c:pt idx="12">
                  <c:v>0.26500000000000007</c:v>
                </c:pt>
                <c:pt idx="13">
                  <c:v>0.26166666666666671</c:v>
                </c:pt>
                <c:pt idx="14">
                  <c:v>0.26000000000000012</c:v>
                </c:pt>
                <c:pt idx="15">
                  <c:v>0.2508333333333333</c:v>
                </c:pt>
                <c:pt idx="16">
                  <c:v>0.24083333333333315</c:v>
                </c:pt>
                <c:pt idx="17">
                  <c:v>0.23916666666666658</c:v>
                </c:pt>
                <c:pt idx="18">
                  <c:v>0.2349999999999999</c:v>
                </c:pt>
                <c:pt idx="19">
                  <c:v>0.22750000000000009</c:v>
                </c:pt>
                <c:pt idx="20">
                  <c:v>0.22333333333333344</c:v>
                </c:pt>
                <c:pt idx="21">
                  <c:v>0.21750000000000019</c:v>
                </c:pt>
                <c:pt idx="22">
                  <c:v>0.21500000000000011</c:v>
                </c:pt>
                <c:pt idx="23">
                  <c:v>0.21749999999999972</c:v>
                </c:pt>
                <c:pt idx="24">
                  <c:v>0.21333333333333304</c:v>
                </c:pt>
                <c:pt idx="25">
                  <c:v>0.20833333333333334</c:v>
                </c:pt>
                <c:pt idx="26">
                  <c:v>0.20833333333333334</c:v>
                </c:pt>
                <c:pt idx="27">
                  <c:v>0.20916666666666686</c:v>
                </c:pt>
                <c:pt idx="28">
                  <c:v>0.20500000000000018</c:v>
                </c:pt>
                <c:pt idx="29">
                  <c:v>0.1974999999999999</c:v>
                </c:pt>
                <c:pt idx="30">
                  <c:v>0.18916666666666657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CE-314B-A062-A8C6A96798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666936"/>
        <c:axId val="2076674376"/>
      </c:scatterChart>
      <c:valAx>
        <c:axId val="2076666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t  (ms)</a:t>
                </a:r>
              </a:p>
            </c:rich>
          </c:tx>
          <c:layout>
            <c:manualLayout>
              <c:xMode val="edge"/>
              <c:yMode val="edge"/>
              <c:x val="0.49230890369473002"/>
              <c:y val="0.883335629921260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76674376"/>
        <c:crosses val="autoZero"/>
        <c:crossBetween val="midCat"/>
      </c:valAx>
      <c:valAx>
        <c:axId val="2076674376"/>
        <c:scaling>
          <c:orientation val="minMax"/>
          <c:max val="0.35"/>
          <c:min val="0.1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v  (m/s)</a:t>
                </a:r>
              </a:p>
            </c:rich>
          </c:tx>
          <c:layout>
            <c:manualLayout>
              <c:xMode val="edge"/>
              <c:yMode val="edge"/>
              <c:x val="3.0769230769230799E-2"/>
              <c:y val="0.3583343175853019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76666936"/>
        <c:crosses val="autoZero"/>
        <c:crossBetween val="midCat"/>
        <c:majorUnit val="0.05"/>
        <c:minorUnit val="1E-3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" l="0.75" r="0.75" t="1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46149512298001"/>
          <c:y val="4.5238042645504697E-2"/>
          <c:w val="0.80256385136097397"/>
          <c:h val="0.8428561629741410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6411"/>
                </a:solidFill>
                <a:prstDash val="solid"/>
              </a:ln>
            </c:spPr>
            <c:trendlineType val="linear"/>
            <c:intercept val="0"/>
            <c:dispRSqr val="0"/>
            <c:dispEq val="1"/>
            <c:trendlineLbl>
              <c:layout>
                <c:manualLayout>
                  <c:x val="-0.216937356047045"/>
                  <c:y val="5.27471190564699E-2"/>
                </c:manualLayout>
              </c:layout>
              <c:numFmt formatCode="0.0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y"/>
            <c:errBarType val="both"/>
            <c:errValType val="cust"/>
            <c:noEndCap val="1"/>
            <c:plus>
              <c:numRef>
                <c:f>distance!$G$6:$G$38</c:f>
                <c:numCache>
                  <c:formatCode>General</c:formatCode>
                  <c:ptCount val="33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</c:numCache>
              </c:numRef>
            </c:plus>
            <c:minus>
              <c:numRef>
                <c:f>distance!$G$6:$G$38</c:f>
                <c:numCache>
                  <c:formatCode>General</c:formatCode>
                  <c:ptCount val="33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distance!$E$6:$E$38</c:f>
              <c:numCache>
                <c:formatCode>0</c:formatCode>
                <c:ptCount val="33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360</c:v>
                </c:pt>
                <c:pt idx="7">
                  <c:v>420</c:v>
                </c:pt>
                <c:pt idx="8">
                  <c:v>480</c:v>
                </c:pt>
                <c:pt idx="9">
                  <c:v>540</c:v>
                </c:pt>
                <c:pt idx="10">
                  <c:v>600</c:v>
                </c:pt>
                <c:pt idx="11">
                  <c:v>660</c:v>
                </c:pt>
                <c:pt idx="12">
                  <c:v>720</c:v>
                </c:pt>
                <c:pt idx="13">
                  <c:v>780</c:v>
                </c:pt>
                <c:pt idx="14">
                  <c:v>840</c:v>
                </c:pt>
                <c:pt idx="15">
                  <c:v>900</c:v>
                </c:pt>
                <c:pt idx="16">
                  <c:v>960</c:v>
                </c:pt>
                <c:pt idx="17">
                  <c:v>1020</c:v>
                </c:pt>
                <c:pt idx="18">
                  <c:v>1080</c:v>
                </c:pt>
                <c:pt idx="19">
                  <c:v>1140</c:v>
                </c:pt>
                <c:pt idx="20">
                  <c:v>1200</c:v>
                </c:pt>
                <c:pt idx="21">
                  <c:v>1260</c:v>
                </c:pt>
                <c:pt idx="22">
                  <c:v>1320</c:v>
                </c:pt>
                <c:pt idx="23">
                  <c:v>1380</c:v>
                </c:pt>
                <c:pt idx="24">
                  <c:v>1440</c:v>
                </c:pt>
                <c:pt idx="25">
                  <c:v>1500</c:v>
                </c:pt>
                <c:pt idx="26">
                  <c:v>1560</c:v>
                </c:pt>
                <c:pt idx="27">
                  <c:v>1620</c:v>
                </c:pt>
                <c:pt idx="28">
                  <c:v>1680</c:v>
                </c:pt>
                <c:pt idx="29">
                  <c:v>1740</c:v>
                </c:pt>
                <c:pt idx="30">
                  <c:v>1800</c:v>
                </c:pt>
                <c:pt idx="31">
                  <c:v>1860</c:v>
                </c:pt>
                <c:pt idx="32">
                  <c:v>1920</c:v>
                </c:pt>
              </c:numCache>
            </c:numRef>
          </c:xVal>
          <c:yVal>
            <c:numRef>
              <c:f>distance!$F$6:$F$38</c:f>
              <c:numCache>
                <c:formatCode>0.0</c:formatCode>
                <c:ptCount val="33"/>
                <c:pt idx="0">
                  <c:v>0</c:v>
                </c:pt>
                <c:pt idx="1">
                  <c:v>17.3</c:v>
                </c:pt>
                <c:pt idx="2">
                  <c:v>35</c:v>
                </c:pt>
                <c:pt idx="3">
                  <c:v>52.1</c:v>
                </c:pt>
                <c:pt idx="4">
                  <c:v>69</c:v>
                </c:pt>
                <c:pt idx="5">
                  <c:v>86.2</c:v>
                </c:pt>
                <c:pt idx="6">
                  <c:v>103</c:v>
                </c:pt>
                <c:pt idx="7">
                  <c:v>119.6</c:v>
                </c:pt>
                <c:pt idx="8">
                  <c:v>135.6</c:v>
                </c:pt>
                <c:pt idx="9">
                  <c:v>152.80000000000001</c:v>
                </c:pt>
                <c:pt idx="10">
                  <c:v>169</c:v>
                </c:pt>
                <c:pt idx="11">
                  <c:v>185.2</c:v>
                </c:pt>
                <c:pt idx="12">
                  <c:v>201.6</c:v>
                </c:pt>
                <c:pt idx="13">
                  <c:v>217.5</c:v>
                </c:pt>
                <c:pt idx="14">
                  <c:v>233.4</c:v>
                </c:pt>
                <c:pt idx="15">
                  <c:v>248.9</c:v>
                </c:pt>
                <c:pt idx="16">
                  <c:v>264.60000000000002</c:v>
                </c:pt>
                <c:pt idx="17">
                  <c:v>279</c:v>
                </c:pt>
                <c:pt idx="18">
                  <c:v>293.5</c:v>
                </c:pt>
                <c:pt idx="19">
                  <c:v>307.7</c:v>
                </c:pt>
                <c:pt idx="20">
                  <c:v>321.7</c:v>
                </c:pt>
                <c:pt idx="21">
                  <c:v>335</c:v>
                </c:pt>
                <c:pt idx="22">
                  <c:v>348.5</c:v>
                </c:pt>
                <c:pt idx="23">
                  <c:v>361.1</c:v>
                </c:pt>
                <c:pt idx="24">
                  <c:v>374.3</c:v>
                </c:pt>
                <c:pt idx="25">
                  <c:v>387.2</c:v>
                </c:pt>
                <c:pt idx="26">
                  <c:v>399.9</c:v>
                </c:pt>
                <c:pt idx="27">
                  <c:v>412.2</c:v>
                </c:pt>
                <c:pt idx="28">
                  <c:v>424.9</c:v>
                </c:pt>
                <c:pt idx="29">
                  <c:v>437.3</c:v>
                </c:pt>
                <c:pt idx="30">
                  <c:v>449.5</c:v>
                </c:pt>
                <c:pt idx="31">
                  <c:v>461</c:v>
                </c:pt>
                <c:pt idx="32">
                  <c:v>472.2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05-D647-A850-E78299052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199336"/>
        <c:axId val="2073041576"/>
      </c:scatterChart>
      <c:valAx>
        <c:axId val="2073199336"/>
        <c:scaling>
          <c:orientation val="minMax"/>
          <c:max val="2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t  [ms]</a:t>
                </a:r>
              </a:p>
            </c:rich>
          </c:tx>
          <c:layout>
            <c:manualLayout>
              <c:xMode val="edge"/>
              <c:yMode val="edge"/>
              <c:x val="0.46672030126668901"/>
              <c:y val="0.9402732298694770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73041576"/>
        <c:crosses val="autoZero"/>
        <c:crossBetween val="midCat"/>
      </c:valAx>
      <c:valAx>
        <c:axId val="2073041576"/>
        <c:scaling>
          <c:orientation val="minMax"/>
          <c:max val="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x  [mm]</a:t>
                </a:r>
              </a:p>
            </c:rich>
          </c:tx>
          <c:layout>
            <c:manualLayout>
              <c:xMode val="edge"/>
              <c:yMode val="edge"/>
              <c:x val="1.7981553456713002E-2"/>
              <c:y val="0.390558034694405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73199336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" l="0.75" r="0.75" t="1" header="0.4921259845" footer="0.4921259845"/>
    <c:pageSetup paperSize="0" orientation="landscape" horizontalDpi="-4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46149512298001"/>
          <c:y val="4.28570930325834E-2"/>
          <c:w val="0.80256385136097397"/>
          <c:h val="0.8452371125870620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6411"/>
                </a:solidFill>
                <a:prstDash val="solid"/>
              </a:ln>
            </c:spPr>
            <c:trendlineType val="poly"/>
            <c:order val="2"/>
            <c:intercept val="0"/>
            <c:dispRSqr val="0"/>
            <c:dispEq val="1"/>
            <c:trendlineLbl>
              <c:layout>
                <c:manualLayout>
                  <c:x val="-0.216937356047045"/>
                  <c:y val="5.27471190564699E-2"/>
                </c:manualLayout>
              </c:layout>
              <c:numFmt formatCode="0.0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y"/>
            <c:errBarType val="both"/>
            <c:errValType val="cust"/>
            <c:noEndCap val="1"/>
            <c:plus>
              <c:numRef>
                <c:f>distance!$G$6:$G$38</c:f>
                <c:numCache>
                  <c:formatCode>General</c:formatCode>
                  <c:ptCount val="33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</c:numCache>
              </c:numRef>
            </c:plus>
            <c:minus>
              <c:numRef>
                <c:f>distance!$G$6:$G$38</c:f>
                <c:numCache>
                  <c:formatCode>General</c:formatCode>
                  <c:ptCount val="33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distance!$E$6:$E$38</c:f>
              <c:numCache>
                <c:formatCode>0</c:formatCode>
                <c:ptCount val="33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360</c:v>
                </c:pt>
                <c:pt idx="7">
                  <c:v>420</c:v>
                </c:pt>
                <c:pt idx="8">
                  <c:v>480</c:v>
                </c:pt>
                <c:pt idx="9">
                  <c:v>540</c:v>
                </c:pt>
                <c:pt idx="10">
                  <c:v>600</c:v>
                </c:pt>
                <c:pt idx="11">
                  <c:v>660</c:v>
                </c:pt>
                <c:pt idx="12">
                  <c:v>720</c:v>
                </c:pt>
                <c:pt idx="13">
                  <c:v>780</c:v>
                </c:pt>
                <c:pt idx="14">
                  <c:v>840</c:v>
                </c:pt>
                <c:pt idx="15">
                  <c:v>900</c:v>
                </c:pt>
                <c:pt idx="16">
                  <c:v>960</c:v>
                </c:pt>
                <c:pt idx="17">
                  <c:v>1020</c:v>
                </c:pt>
                <c:pt idx="18">
                  <c:v>1080</c:v>
                </c:pt>
                <c:pt idx="19">
                  <c:v>1140</c:v>
                </c:pt>
                <c:pt idx="20">
                  <c:v>1200</c:v>
                </c:pt>
                <c:pt idx="21">
                  <c:v>1260</c:v>
                </c:pt>
                <c:pt idx="22">
                  <c:v>1320</c:v>
                </c:pt>
                <c:pt idx="23">
                  <c:v>1380</c:v>
                </c:pt>
                <c:pt idx="24">
                  <c:v>1440</c:v>
                </c:pt>
                <c:pt idx="25">
                  <c:v>1500</c:v>
                </c:pt>
                <c:pt idx="26">
                  <c:v>1560</c:v>
                </c:pt>
                <c:pt idx="27">
                  <c:v>1620</c:v>
                </c:pt>
                <c:pt idx="28">
                  <c:v>1680</c:v>
                </c:pt>
                <c:pt idx="29">
                  <c:v>1740</c:v>
                </c:pt>
                <c:pt idx="30">
                  <c:v>1800</c:v>
                </c:pt>
                <c:pt idx="31">
                  <c:v>1860</c:v>
                </c:pt>
                <c:pt idx="32">
                  <c:v>1920</c:v>
                </c:pt>
              </c:numCache>
            </c:numRef>
          </c:xVal>
          <c:yVal>
            <c:numRef>
              <c:f>distance!$F$6:$F$38</c:f>
              <c:numCache>
                <c:formatCode>0.0</c:formatCode>
                <c:ptCount val="33"/>
                <c:pt idx="0">
                  <c:v>0</c:v>
                </c:pt>
                <c:pt idx="1">
                  <c:v>17.3</c:v>
                </c:pt>
                <c:pt idx="2">
                  <c:v>35</c:v>
                </c:pt>
                <c:pt idx="3">
                  <c:v>52.1</c:v>
                </c:pt>
                <c:pt idx="4">
                  <c:v>69</c:v>
                </c:pt>
                <c:pt idx="5">
                  <c:v>86.2</c:v>
                </c:pt>
                <c:pt idx="6">
                  <c:v>103</c:v>
                </c:pt>
                <c:pt idx="7">
                  <c:v>119.6</c:v>
                </c:pt>
                <c:pt idx="8">
                  <c:v>135.6</c:v>
                </c:pt>
                <c:pt idx="9">
                  <c:v>152.80000000000001</c:v>
                </c:pt>
                <c:pt idx="10">
                  <c:v>169</c:v>
                </c:pt>
                <c:pt idx="11">
                  <c:v>185.2</c:v>
                </c:pt>
                <c:pt idx="12">
                  <c:v>201.6</c:v>
                </c:pt>
                <c:pt idx="13">
                  <c:v>217.5</c:v>
                </c:pt>
                <c:pt idx="14">
                  <c:v>233.4</c:v>
                </c:pt>
                <c:pt idx="15">
                  <c:v>248.9</c:v>
                </c:pt>
                <c:pt idx="16">
                  <c:v>264.60000000000002</c:v>
                </c:pt>
                <c:pt idx="17">
                  <c:v>279</c:v>
                </c:pt>
                <c:pt idx="18">
                  <c:v>293.5</c:v>
                </c:pt>
                <c:pt idx="19">
                  <c:v>307.7</c:v>
                </c:pt>
                <c:pt idx="20">
                  <c:v>321.7</c:v>
                </c:pt>
                <c:pt idx="21">
                  <c:v>335</c:v>
                </c:pt>
                <c:pt idx="22">
                  <c:v>348.5</c:v>
                </c:pt>
                <c:pt idx="23">
                  <c:v>361.1</c:v>
                </c:pt>
                <c:pt idx="24">
                  <c:v>374.3</c:v>
                </c:pt>
                <c:pt idx="25">
                  <c:v>387.2</c:v>
                </c:pt>
                <c:pt idx="26">
                  <c:v>399.9</c:v>
                </c:pt>
                <c:pt idx="27">
                  <c:v>412.2</c:v>
                </c:pt>
                <c:pt idx="28">
                  <c:v>424.9</c:v>
                </c:pt>
                <c:pt idx="29">
                  <c:v>437.3</c:v>
                </c:pt>
                <c:pt idx="30">
                  <c:v>449.5</c:v>
                </c:pt>
                <c:pt idx="31">
                  <c:v>461</c:v>
                </c:pt>
                <c:pt idx="32">
                  <c:v>472.2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FD-F749-B311-6161547A4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855048"/>
        <c:axId val="2075862488"/>
      </c:scatterChart>
      <c:valAx>
        <c:axId val="2075855048"/>
        <c:scaling>
          <c:orientation val="minMax"/>
          <c:max val="2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t  [ms]</a:t>
                </a:r>
              </a:p>
            </c:rich>
          </c:tx>
          <c:layout>
            <c:manualLayout>
              <c:xMode val="edge"/>
              <c:yMode val="edge"/>
              <c:x val="0.48206556980888898"/>
              <c:y val="0.949944409753422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75862488"/>
        <c:crosses val="autoZero"/>
        <c:crossBetween val="midCat"/>
      </c:valAx>
      <c:valAx>
        <c:axId val="2075862488"/>
        <c:scaling>
          <c:orientation val="minMax"/>
          <c:max val="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x  [mm]</a:t>
                </a:r>
              </a:p>
            </c:rich>
          </c:tx>
          <c:layout>
            <c:manualLayout>
              <c:xMode val="edge"/>
              <c:yMode val="edge"/>
              <c:x val="2.0539098213746301E-2"/>
              <c:y val="0.390558034694405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75855048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" l="0.75" r="0.75" t="1" header="0.5" footer="0.5"/>
    <c:pageSetup paperSize="0" orientation="landscape" horizontalDpi="-4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46149512298001"/>
          <c:y val="4.28570930325834E-2"/>
          <c:w val="0.79999974959943698"/>
          <c:h val="0.8452371125870620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6411"/>
                </a:solidFill>
                <a:prstDash val="solid"/>
              </a:ln>
            </c:spPr>
            <c:trendlineType val="poly"/>
            <c:order val="3"/>
            <c:intercept val="0"/>
            <c:dispRSqr val="0"/>
            <c:dispEq val="1"/>
            <c:trendlineLbl>
              <c:layout>
                <c:manualLayout>
                  <c:x val="-0.16439710821037801"/>
                  <c:y val="3.0960258980916599E-2"/>
                </c:manualLayout>
              </c:layout>
              <c:numFmt formatCode="0.0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y"/>
            <c:errBarType val="both"/>
            <c:errValType val="cust"/>
            <c:noEndCap val="1"/>
            <c:plus>
              <c:numRef>
                <c:f>distance!$G$6:$G$38</c:f>
                <c:numCache>
                  <c:formatCode>General</c:formatCode>
                  <c:ptCount val="33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</c:numCache>
              </c:numRef>
            </c:plus>
            <c:minus>
              <c:numRef>
                <c:f>distance!$G$6:$G$38</c:f>
                <c:numCache>
                  <c:formatCode>General</c:formatCode>
                  <c:ptCount val="33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  <c:pt idx="25">
                    <c:v>0.3</c:v>
                  </c:pt>
                  <c:pt idx="26">
                    <c:v>0.3</c:v>
                  </c:pt>
                  <c:pt idx="27">
                    <c:v>0.3</c:v>
                  </c:pt>
                  <c:pt idx="28">
                    <c:v>0.3</c:v>
                  </c:pt>
                  <c:pt idx="29">
                    <c:v>0.3</c:v>
                  </c:pt>
                  <c:pt idx="30">
                    <c:v>0.3</c:v>
                  </c:pt>
                  <c:pt idx="31">
                    <c:v>0.3</c:v>
                  </c:pt>
                  <c:pt idx="32">
                    <c:v>0.3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distance!$E$6:$E$38</c:f>
              <c:numCache>
                <c:formatCode>0</c:formatCode>
                <c:ptCount val="33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300</c:v>
                </c:pt>
                <c:pt idx="6">
                  <c:v>360</c:v>
                </c:pt>
                <c:pt idx="7">
                  <c:v>420</c:v>
                </c:pt>
                <c:pt idx="8">
                  <c:v>480</c:v>
                </c:pt>
                <c:pt idx="9">
                  <c:v>540</c:v>
                </c:pt>
                <c:pt idx="10">
                  <c:v>600</c:v>
                </c:pt>
                <c:pt idx="11">
                  <c:v>660</c:v>
                </c:pt>
                <c:pt idx="12">
                  <c:v>720</c:v>
                </c:pt>
                <c:pt idx="13">
                  <c:v>780</c:v>
                </c:pt>
                <c:pt idx="14">
                  <c:v>840</c:v>
                </c:pt>
                <c:pt idx="15">
                  <c:v>900</c:v>
                </c:pt>
                <c:pt idx="16">
                  <c:v>960</c:v>
                </c:pt>
                <c:pt idx="17">
                  <c:v>1020</c:v>
                </c:pt>
                <c:pt idx="18">
                  <c:v>1080</c:v>
                </c:pt>
                <c:pt idx="19">
                  <c:v>1140</c:v>
                </c:pt>
                <c:pt idx="20">
                  <c:v>1200</c:v>
                </c:pt>
                <c:pt idx="21">
                  <c:v>1260</c:v>
                </c:pt>
                <c:pt idx="22">
                  <c:v>1320</c:v>
                </c:pt>
                <c:pt idx="23">
                  <c:v>1380</c:v>
                </c:pt>
                <c:pt idx="24">
                  <c:v>1440</c:v>
                </c:pt>
                <c:pt idx="25">
                  <c:v>1500</c:v>
                </c:pt>
                <c:pt idx="26">
                  <c:v>1560</c:v>
                </c:pt>
                <c:pt idx="27">
                  <c:v>1620</c:v>
                </c:pt>
                <c:pt idx="28">
                  <c:v>1680</c:v>
                </c:pt>
                <c:pt idx="29">
                  <c:v>1740</c:v>
                </c:pt>
                <c:pt idx="30">
                  <c:v>1800</c:v>
                </c:pt>
                <c:pt idx="31">
                  <c:v>1860</c:v>
                </c:pt>
                <c:pt idx="32">
                  <c:v>1920</c:v>
                </c:pt>
              </c:numCache>
            </c:numRef>
          </c:xVal>
          <c:yVal>
            <c:numRef>
              <c:f>distance!$F$6:$F$38</c:f>
              <c:numCache>
                <c:formatCode>0.0</c:formatCode>
                <c:ptCount val="33"/>
                <c:pt idx="0">
                  <c:v>0</c:v>
                </c:pt>
                <c:pt idx="1">
                  <c:v>17.3</c:v>
                </c:pt>
                <c:pt idx="2">
                  <c:v>35</c:v>
                </c:pt>
                <c:pt idx="3">
                  <c:v>52.1</c:v>
                </c:pt>
                <c:pt idx="4">
                  <c:v>69</c:v>
                </c:pt>
                <c:pt idx="5">
                  <c:v>86.2</c:v>
                </c:pt>
                <c:pt idx="6">
                  <c:v>103</c:v>
                </c:pt>
                <c:pt idx="7">
                  <c:v>119.6</c:v>
                </c:pt>
                <c:pt idx="8">
                  <c:v>135.6</c:v>
                </c:pt>
                <c:pt idx="9">
                  <c:v>152.80000000000001</c:v>
                </c:pt>
                <c:pt idx="10">
                  <c:v>169</c:v>
                </c:pt>
                <c:pt idx="11">
                  <c:v>185.2</c:v>
                </c:pt>
                <c:pt idx="12">
                  <c:v>201.6</c:v>
                </c:pt>
                <c:pt idx="13">
                  <c:v>217.5</c:v>
                </c:pt>
                <c:pt idx="14">
                  <c:v>233.4</c:v>
                </c:pt>
                <c:pt idx="15">
                  <c:v>248.9</c:v>
                </c:pt>
                <c:pt idx="16">
                  <c:v>264.60000000000002</c:v>
                </c:pt>
                <c:pt idx="17">
                  <c:v>279</c:v>
                </c:pt>
                <c:pt idx="18">
                  <c:v>293.5</c:v>
                </c:pt>
                <c:pt idx="19">
                  <c:v>307.7</c:v>
                </c:pt>
                <c:pt idx="20">
                  <c:v>321.7</c:v>
                </c:pt>
                <c:pt idx="21">
                  <c:v>335</c:v>
                </c:pt>
                <c:pt idx="22">
                  <c:v>348.5</c:v>
                </c:pt>
                <c:pt idx="23">
                  <c:v>361.1</c:v>
                </c:pt>
                <c:pt idx="24">
                  <c:v>374.3</c:v>
                </c:pt>
                <c:pt idx="25">
                  <c:v>387.2</c:v>
                </c:pt>
                <c:pt idx="26">
                  <c:v>399.9</c:v>
                </c:pt>
                <c:pt idx="27">
                  <c:v>412.2</c:v>
                </c:pt>
                <c:pt idx="28">
                  <c:v>424.9</c:v>
                </c:pt>
                <c:pt idx="29">
                  <c:v>437.3</c:v>
                </c:pt>
                <c:pt idx="30">
                  <c:v>449.5</c:v>
                </c:pt>
                <c:pt idx="31">
                  <c:v>461</c:v>
                </c:pt>
                <c:pt idx="32">
                  <c:v>472.2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B5-1C42-B01A-7C312BD6C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916264"/>
        <c:axId val="2075923704"/>
      </c:scatterChart>
      <c:valAx>
        <c:axId val="2075916264"/>
        <c:scaling>
          <c:orientation val="minMax"/>
          <c:max val="2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t  [ms]</a:t>
                </a:r>
              </a:p>
            </c:rich>
          </c:tx>
          <c:layout>
            <c:manualLayout>
              <c:xMode val="edge"/>
              <c:yMode val="edge"/>
              <c:x val="0.48718069856652502"/>
              <c:y val="0.8798283261802569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75923704"/>
        <c:crosses val="autoZero"/>
        <c:crossBetween val="midCat"/>
      </c:valAx>
      <c:valAx>
        <c:axId val="2075923704"/>
        <c:scaling>
          <c:orientation val="minMax"/>
          <c:max val="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x  [mm]</a:t>
                </a:r>
              </a:p>
            </c:rich>
          </c:tx>
          <c:layout>
            <c:manualLayout>
              <c:xMode val="edge"/>
              <c:yMode val="edge"/>
              <c:x val="3.0769230769230799E-2"/>
              <c:y val="0.3905579399141629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75916264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304800</xdr:colOff>
      <xdr:row>4</xdr:row>
      <xdr:rowOff>38100</xdr:rowOff>
    </xdr:from>
    <xdr:to>
      <xdr:col>16</xdr:col>
      <xdr:colOff>495300</xdr:colOff>
      <xdr:row>22</xdr:row>
      <xdr:rowOff>25400</xdr:rowOff>
    </xdr:to>
    <xdr:graphicFrame macro="">
      <xdr:nvGraphicFramePr>
        <xdr:cNvPr id="1035" name="Chart 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304800</xdr:colOff>
      <xdr:row>23</xdr:row>
      <xdr:rowOff>0</xdr:rowOff>
    </xdr:from>
    <xdr:to>
      <xdr:col>16</xdr:col>
      <xdr:colOff>495300</xdr:colOff>
      <xdr:row>41</xdr:row>
      <xdr:rowOff>114300</xdr:rowOff>
    </xdr:to>
    <xdr:graphicFrame macro="">
      <xdr:nvGraphicFramePr>
        <xdr:cNvPr id="1036" name="Chart 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304800</xdr:colOff>
      <xdr:row>4</xdr:row>
      <xdr:rowOff>38100</xdr:rowOff>
    </xdr:from>
    <xdr:to>
      <xdr:col>12</xdr:col>
      <xdr:colOff>495300</xdr:colOff>
      <xdr:row>36</xdr:row>
      <xdr:rowOff>88900</xdr:rowOff>
    </xdr:to>
    <xdr:graphicFrame macro="">
      <xdr:nvGraphicFramePr>
        <xdr:cNvPr id="11265" name="Chart 1">
          <a:extLst>
            <a:ext uri="{FF2B5EF4-FFF2-40B4-BE49-F238E27FC236}">
              <a16:creationId xmlns:a16="http://schemas.microsoft.com/office/drawing/2014/main" id="{00000000-0008-0000-0100-000001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469900</xdr:colOff>
      <xdr:row>38</xdr:row>
      <xdr:rowOff>0</xdr:rowOff>
    </xdr:from>
    <xdr:to>
      <xdr:col>12</xdr:col>
      <xdr:colOff>317500</xdr:colOff>
      <xdr:row>42</xdr:row>
      <xdr:rowOff>25400</xdr:rowOff>
    </xdr:to>
    <xdr:sp macro="" textlink="">
      <xdr:nvSpPr>
        <xdr:cNvPr id="11267" name="Text Box 3">
          <a:extLst>
            <a:ext uri="{FF2B5EF4-FFF2-40B4-BE49-F238E27FC236}">
              <a16:creationId xmlns:a16="http://schemas.microsoft.com/office/drawing/2014/main" id="{00000000-0008-0000-0100-0000032C0000}"/>
            </a:ext>
          </a:extLst>
        </xdr:cNvPr>
        <xdr:cNvSpPr txBox="1">
          <a:spLocks noChangeArrowheads="1"/>
        </xdr:cNvSpPr>
      </xdr:nvSpPr>
      <xdr:spPr bwMode="auto">
        <a:xfrm>
          <a:off x="4648200" y="6426200"/>
          <a:ext cx="4610100" cy="635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Compte tenu des incertitudes assez petites, le mouvement est incompatible avec une vitesse constante.</a:t>
          </a:r>
        </a:p>
      </xdr:txBody>
    </xdr:sp>
    <xdr:clientData/>
  </xdr:twoCellAnchor>
  <xdr:twoCellAnchor>
    <xdr:from>
      <xdr:col>13</xdr:col>
      <xdr:colOff>254000</xdr:colOff>
      <xdr:row>4</xdr:row>
      <xdr:rowOff>38100</xdr:rowOff>
    </xdr:from>
    <xdr:to>
      <xdr:col>18</xdr:col>
      <xdr:colOff>444500</xdr:colOff>
      <xdr:row>36</xdr:row>
      <xdr:rowOff>88900</xdr:rowOff>
    </xdr:to>
    <xdr:graphicFrame macro="">
      <xdr:nvGraphicFramePr>
        <xdr:cNvPr id="11268" name="Chart 1">
          <a:extLst>
            <a:ext uri="{FF2B5EF4-FFF2-40B4-BE49-F238E27FC236}">
              <a16:creationId xmlns:a16="http://schemas.microsoft.com/office/drawing/2014/main" id="{00000000-0008-0000-0100-000004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419100</xdr:colOff>
      <xdr:row>38</xdr:row>
      <xdr:rowOff>0</xdr:rowOff>
    </xdr:from>
    <xdr:to>
      <xdr:col>18</xdr:col>
      <xdr:colOff>266700</xdr:colOff>
      <xdr:row>45</xdr:row>
      <xdr:rowOff>12700</xdr:rowOff>
    </xdr:to>
    <xdr:sp macro="" textlink="">
      <xdr:nvSpPr>
        <xdr:cNvPr id="11269" name="Text Box 5">
          <a:extLst>
            <a:ext uri="{FF2B5EF4-FFF2-40B4-BE49-F238E27FC236}">
              <a16:creationId xmlns:a16="http://schemas.microsoft.com/office/drawing/2014/main" id="{00000000-0008-0000-0100-0000052C0000}"/>
            </a:ext>
          </a:extLst>
        </xdr:cNvPr>
        <xdr:cNvSpPr txBox="1">
          <a:spLocks noChangeArrowheads="1"/>
        </xdr:cNvSpPr>
      </xdr:nvSpPr>
      <xdr:spPr bwMode="auto">
        <a:xfrm>
          <a:off x="10312400" y="6426200"/>
          <a:ext cx="4610100" cy="1079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lnSpc>
              <a:spcPts val="1100"/>
            </a:lnSpc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décroissance de la vitesse est compatible avec une représentation affine, donnant une expression de degré deux pour la distance.</a:t>
          </a: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 Cela est compatible avec un frottement solide f donnant  v = v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- f/m t  puis  x = v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t - f/2m t</a:t>
          </a:r>
          <a:r>
            <a:rPr lang="fr-FR" sz="1000" b="0" i="0" u="none" strike="noStrike" baseline="30000">
              <a:solidFill>
                <a:srgbClr val="000000"/>
              </a:solidFill>
              <a:latin typeface="Helvetica"/>
              <a:ea typeface="Helvetica"/>
              <a:cs typeface="Helvetica"/>
            </a:rPr>
            <a:t>2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.</a:t>
          </a:r>
        </a:p>
        <a:p>
          <a:pPr algn="l" rtl="0">
            <a:lnSpc>
              <a:spcPts val="1000"/>
            </a:lnSpc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 On obtient  f/2m = 2,85.10</a:t>
          </a:r>
          <a:r>
            <a:rPr lang="fr-FR" sz="1000" b="0" i="0" u="none" strike="noStrike" baseline="30000">
              <a:solidFill>
                <a:srgbClr val="000000"/>
              </a:solidFill>
              <a:latin typeface="Helvetica"/>
              <a:ea typeface="Helvetica"/>
              <a:cs typeface="Helvetica"/>
            </a:rPr>
            <a:t>-2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m.s</a:t>
          </a:r>
          <a:r>
            <a:rPr lang="fr-FR" sz="1000" b="0" i="0" u="none" strike="noStrike" baseline="30000">
              <a:solidFill>
                <a:srgbClr val="000000"/>
              </a:solidFill>
              <a:latin typeface="Helvetica"/>
              <a:ea typeface="Helvetica"/>
              <a:cs typeface="Helvetica"/>
            </a:rPr>
            <a:t>-2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 et  f = 75 mN.</a:t>
          </a:r>
        </a:p>
      </xdr:txBody>
    </xdr:sp>
    <xdr:clientData/>
  </xdr:twoCellAnchor>
  <xdr:twoCellAnchor>
    <xdr:from>
      <xdr:col>19</xdr:col>
      <xdr:colOff>317500</xdr:colOff>
      <xdr:row>4</xdr:row>
      <xdr:rowOff>38100</xdr:rowOff>
    </xdr:from>
    <xdr:to>
      <xdr:col>24</xdr:col>
      <xdr:colOff>508000</xdr:colOff>
      <xdr:row>36</xdr:row>
      <xdr:rowOff>88900</xdr:rowOff>
    </xdr:to>
    <xdr:graphicFrame macro="">
      <xdr:nvGraphicFramePr>
        <xdr:cNvPr id="11270" name="Chart 1">
          <a:extLst>
            <a:ext uri="{FF2B5EF4-FFF2-40B4-BE49-F238E27FC236}">
              <a16:creationId xmlns:a16="http://schemas.microsoft.com/office/drawing/2014/main" id="{00000000-0008-0000-0100-000006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482600</xdr:colOff>
      <xdr:row>38</xdr:row>
      <xdr:rowOff>0</xdr:rowOff>
    </xdr:from>
    <xdr:to>
      <xdr:col>24</xdr:col>
      <xdr:colOff>330200</xdr:colOff>
      <xdr:row>48</xdr:row>
      <xdr:rowOff>101600</xdr:rowOff>
    </xdr:to>
    <xdr:sp macro="" textlink="">
      <xdr:nvSpPr>
        <xdr:cNvPr id="11271" name="Text Box 7">
          <a:extLst>
            <a:ext uri="{FF2B5EF4-FFF2-40B4-BE49-F238E27FC236}">
              <a16:creationId xmlns:a16="http://schemas.microsoft.com/office/drawing/2014/main" id="{00000000-0008-0000-0100-0000072C0000}"/>
            </a:ext>
          </a:extLst>
        </xdr:cNvPr>
        <xdr:cNvSpPr txBox="1">
          <a:spLocks noChangeArrowheads="1"/>
        </xdr:cNvSpPr>
      </xdr:nvSpPr>
      <xdr:spPr bwMode="auto">
        <a:xfrm>
          <a:off x="16090900" y="6426200"/>
          <a:ext cx="4610100" cy="1625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 La décroissance faible de la vitesse est compatible avec une forme exponentielle, dont le développement au premier ordre est identique au précédent :  v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exp(-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a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t) ≈ v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-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a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v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t.</a:t>
          </a: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 Cela est compatible avec un frottement fluide  f =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l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v  donnant 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a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=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l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/m.</a:t>
          </a: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 On peut tester à l'ordre suivant avec :  v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exp(-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a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t) ≈ v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-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a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v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t +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a</a:t>
          </a:r>
          <a:r>
            <a:rPr lang="fr-FR" sz="1000" b="0" i="0" u="none" strike="noStrike" baseline="30000">
              <a:solidFill>
                <a:srgbClr val="000000"/>
              </a:solidFill>
              <a:latin typeface="Helvetica"/>
              <a:ea typeface="Helvetica"/>
              <a:cs typeface="Helvetica"/>
            </a:rPr>
            <a:t>2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v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/2 t</a:t>
          </a:r>
          <a:r>
            <a:rPr lang="fr-FR" sz="1000" b="0" i="0" u="none" strike="noStrike" baseline="30000">
              <a:solidFill>
                <a:srgbClr val="000000"/>
              </a:solidFill>
              <a:latin typeface="Helvetica"/>
              <a:ea typeface="Helvetica"/>
              <a:cs typeface="Helvetica"/>
            </a:rPr>
            <a:t>2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 puis  x = v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t -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a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v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/2 t</a:t>
          </a:r>
          <a:r>
            <a:rPr lang="fr-FR" sz="1000" b="0" i="0" u="none" strike="noStrike" baseline="30000">
              <a:solidFill>
                <a:srgbClr val="000000"/>
              </a:solidFill>
              <a:latin typeface="Helvetica"/>
              <a:ea typeface="Helvetica"/>
              <a:cs typeface="Helvetica"/>
            </a:rPr>
            <a:t>2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+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a</a:t>
          </a:r>
          <a:r>
            <a:rPr lang="fr-FR" sz="1000" b="0" i="0" u="none" strike="noStrike" baseline="30000">
              <a:solidFill>
                <a:srgbClr val="000000"/>
              </a:solidFill>
              <a:latin typeface="Helvetica"/>
              <a:ea typeface="Helvetica"/>
              <a:cs typeface="Helvetica"/>
            </a:rPr>
            <a:t>2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v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/6 t</a:t>
          </a:r>
          <a:r>
            <a:rPr lang="fr-FR" sz="1000" b="0" i="0" u="none" strike="noStrike" baseline="30000">
              <a:solidFill>
                <a:srgbClr val="000000"/>
              </a:solidFill>
              <a:latin typeface="Helvetica"/>
              <a:ea typeface="Helvetica"/>
              <a:cs typeface="Helvetica"/>
            </a:rPr>
            <a:t>3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.</a:t>
          </a: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• On obtient 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a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v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/2 = 1,71.10</a:t>
          </a:r>
          <a:r>
            <a:rPr lang="fr-FR" sz="1000" b="0" i="0" u="none" strike="noStrike" baseline="30000">
              <a:solidFill>
                <a:srgbClr val="000000"/>
              </a:solidFill>
              <a:latin typeface="Helvetica"/>
              <a:ea typeface="Helvetica"/>
              <a:cs typeface="Helvetica"/>
            </a:rPr>
            <a:t>-2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m.s</a:t>
          </a:r>
          <a:r>
            <a:rPr lang="fr-FR" sz="1000" b="0" i="0" u="none" strike="noStrike" baseline="30000">
              <a:solidFill>
                <a:srgbClr val="000000"/>
              </a:solidFill>
              <a:latin typeface="Helvetica"/>
              <a:ea typeface="Helvetica"/>
              <a:cs typeface="Helvetica"/>
            </a:rPr>
            <a:t>-2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 mais  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a</a:t>
          </a:r>
          <a:r>
            <a:rPr lang="fr-FR" sz="1000" b="0" i="0" u="none" strike="noStrike" baseline="30000">
              <a:solidFill>
                <a:srgbClr val="000000"/>
              </a:solidFill>
              <a:latin typeface="Helvetica"/>
              <a:ea typeface="Helvetica"/>
              <a:cs typeface="Helvetica"/>
            </a:rPr>
            <a:t>2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v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/6 &lt; 0  ;  ceci montre que le terme d'ordre trois n'est pas justifié.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8"/>
  <sheetViews>
    <sheetView tabSelected="1" topLeftCell="A5" zoomScale="144" zoomScaleNormal="144" zoomScalePageLayoutView="125" workbookViewId="0">
      <selection activeCell="B22" sqref="B22"/>
    </sheetView>
  </sheetViews>
  <sheetFormatPr baseColWidth="10" defaultColWidth="10.7109375" defaultRowHeight="12" customHeight="1" x14ac:dyDescent="0.2"/>
  <cols>
    <col min="1" max="1" width="7.7109375" customWidth="1"/>
    <col min="2" max="2" width="3.7109375" customWidth="1"/>
    <col min="3" max="3" width="10.7109375" customWidth="1"/>
    <col min="4" max="4" width="4.7109375" customWidth="1"/>
    <col min="5" max="6" width="7.7109375" customWidth="1"/>
    <col min="7" max="7" width="4.7109375" customWidth="1"/>
    <col min="8" max="8" width="7.7109375" customWidth="1"/>
    <col min="9" max="9" width="5.7109375" customWidth="1"/>
    <col min="10" max="10" width="6.7109375" customWidth="1"/>
    <col min="11" max="11" width="5.7109375" customWidth="1"/>
  </cols>
  <sheetData>
    <row r="1" spans="1:11" ht="19" customHeight="1" x14ac:dyDescent="0.25">
      <c r="A1" s="10" t="s">
        <v>8</v>
      </c>
    </row>
    <row r="2" spans="1:11" ht="19" customHeight="1" x14ac:dyDescent="0.2">
      <c r="A2" s="11" t="s">
        <v>9</v>
      </c>
    </row>
    <row r="3" spans="1:11" ht="14" x14ac:dyDescent="0.2"/>
    <row r="4" spans="1:11" ht="14" x14ac:dyDescent="0.2">
      <c r="A4" s="1" t="s">
        <v>0</v>
      </c>
      <c r="B4" s="1" t="s">
        <v>1</v>
      </c>
      <c r="D4" s="1" t="s">
        <v>2</v>
      </c>
      <c r="E4" s="1" t="s">
        <v>3</v>
      </c>
      <c r="F4" s="1" t="s">
        <v>4</v>
      </c>
      <c r="G4" s="1" t="s">
        <v>1</v>
      </c>
      <c r="H4" s="1" t="s">
        <v>5</v>
      </c>
      <c r="I4" s="1" t="s">
        <v>1</v>
      </c>
      <c r="J4" s="12" t="s">
        <v>11</v>
      </c>
      <c r="K4" s="1" t="s">
        <v>1</v>
      </c>
    </row>
    <row r="5" spans="1:11" ht="14" x14ac:dyDescent="0.2">
      <c r="A5" s="4">
        <v>60</v>
      </c>
      <c r="B5" s="4">
        <v>2</v>
      </c>
      <c r="D5" s="2"/>
      <c r="E5" s="2"/>
      <c r="F5" s="2"/>
      <c r="G5" s="2"/>
      <c r="H5" s="2"/>
      <c r="I5" s="2"/>
      <c r="J5" s="2"/>
      <c r="K5" s="2"/>
    </row>
    <row r="6" spans="1:11" ht="14" x14ac:dyDescent="0.2">
      <c r="D6" s="4">
        <v>0</v>
      </c>
      <c r="E6" s="6">
        <f t="shared" ref="E6:E38" si="0">D6*$A$5</f>
        <v>0</v>
      </c>
      <c r="F6" s="3">
        <v>0</v>
      </c>
      <c r="G6" s="7">
        <v>0.3</v>
      </c>
      <c r="I6" s="8"/>
    </row>
    <row r="7" spans="1:11" ht="14" x14ac:dyDescent="0.2">
      <c r="A7" s="1" t="s">
        <v>6</v>
      </c>
      <c r="B7" s="1" t="s">
        <v>1</v>
      </c>
      <c r="D7" s="4">
        <v>1</v>
      </c>
      <c r="E7" s="6">
        <f t="shared" si="0"/>
        <v>60</v>
      </c>
      <c r="F7" s="3">
        <v>17.3</v>
      </c>
      <c r="G7" s="7">
        <v>0.3</v>
      </c>
      <c r="H7" s="5">
        <f t="shared" ref="H7:H37" si="1">(F8-F6)/(2*$A$5)</f>
        <v>0.29166666666666669</v>
      </c>
      <c r="I7" s="9">
        <f t="shared" ref="I7:I37" si="2">H7*((2*G7/(F8-F6))+$B$5/$A$5)</f>
        <v>1.4722222222222225E-2</v>
      </c>
      <c r="J7" s="2">
        <f t="shared" ref="J7:J37" si="3">LN(H7)</f>
        <v>-1.2321436812926323</v>
      </c>
      <c r="K7" s="2">
        <f t="shared" ref="K7:K37" si="4">(2*G7/(F8-F6))+$B$5/$A$5</f>
        <v>5.047619047619048E-2</v>
      </c>
    </row>
    <row r="8" spans="1:11" ht="14" x14ac:dyDescent="0.2">
      <c r="A8" s="4">
        <v>630</v>
      </c>
      <c r="B8" s="4">
        <v>1</v>
      </c>
      <c r="D8" s="4">
        <v>2</v>
      </c>
      <c r="E8" s="6">
        <f t="shared" si="0"/>
        <v>120</v>
      </c>
      <c r="F8" s="3">
        <v>35</v>
      </c>
      <c r="G8" s="7">
        <v>0.3</v>
      </c>
      <c r="H8" s="5">
        <f t="shared" si="1"/>
        <v>0.28999999999999998</v>
      </c>
      <c r="I8" s="9">
        <f t="shared" si="2"/>
        <v>1.4666666666666665E-2</v>
      </c>
      <c r="J8" s="2">
        <f t="shared" si="3"/>
        <v>-1.2378743560016174</v>
      </c>
      <c r="K8" s="2">
        <f t="shared" si="4"/>
        <v>5.057471264367816E-2</v>
      </c>
    </row>
    <row r="9" spans="1:11" ht="14" x14ac:dyDescent="0.2">
      <c r="D9" s="4">
        <v>3</v>
      </c>
      <c r="E9" s="6">
        <f t="shared" si="0"/>
        <v>180</v>
      </c>
      <c r="F9" s="3">
        <v>52.1</v>
      </c>
      <c r="G9" s="7">
        <v>0.3</v>
      </c>
      <c r="H9" s="5">
        <f t="shared" si="1"/>
        <v>0.28333333333333333</v>
      </c>
      <c r="I9" s="9">
        <f t="shared" si="2"/>
        <v>1.4444444444444444E-2</v>
      </c>
      <c r="J9" s="2">
        <f t="shared" si="3"/>
        <v>-1.2611312181658847</v>
      </c>
      <c r="K9" s="2">
        <f t="shared" si="4"/>
        <v>5.0980392156862744E-2</v>
      </c>
    </row>
    <row r="10" spans="1:11" ht="14" x14ac:dyDescent="0.2">
      <c r="A10" s="1" t="s">
        <v>7</v>
      </c>
      <c r="B10" s="1" t="s">
        <v>1</v>
      </c>
      <c r="D10" s="4">
        <v>4</v>
      </c>
      <c r="E10" s="6">
        <f t="shared" si="0"/>
        <v>240</v>
      </c>
      <c r="F10" s="3">
        <v>69</v>
      </c>
      <c r="G10" s="7">
        <v>0.3</v>
      </c>
      <c r="H10" s="5">
        <f t="shared" si="1"/>
        <v>0.28416666666666668</v>
      </c>
      <c r="I10" s="9">
        <f t="shared" si="2"/>
        <v>1.4472222222222221E-2</v>
      </c>
      <c r="J10" s="2">
        <f t="shared" si="3"/>
        <v>-1.2581943584925748</v>
      </c>
      <c r="K10" s="2">
        <f t="shared" si="4"/>
        <v>5.0928641251221894E-2</v>
      </c>
    </row>
    <row r="11" spans="1:11" ht="14" x14ac:dyDescent="0.2">
      <c r="A11" s="4">
        <v>680</v>
      </c>
      <c r="B11" s="4">
        <v>5</v>
      </c>
      <c r="D11" s="4">
        <v>5</v>
      </c>
      <c r="E11" s="6">
        <f t="shared" si="0"/>
        <v>300</v>
      </c>
      <c r="F11" s="3">
        <v>86.2</v>
      </c>
      <c r="G11" s="7">
        <v>0.3</v>
      </c>
      <c r="H11" s="5">
        <f t="shared" si="1"/>
        <v>0.28333333333333333</v>
      </c>
      <c r="I11" s="9">
        <f t="shared" si="2"/>
        <v>1.4444444444444444E-2</v>
      </c>
      <c r="J11" s="2">
        <f t="shared" si="3"/>
        <v>-1.2611312181658847</v>
      </c>
      <c r="K11" s="2">
        <f t="shared" si="4"/>
        <v>5.0980392156862744E-2</v>
      </c>
    </row>
    <row r="12" spans="1:11" ht="14" x14ac:dyDescent="0.2">
      <c r="D12" s="4">
        <v>6</v>
      </c>
      <c r="E12" s="6">
        <f t="shared" si="0"/>
        <v>360</v>
      </c>
      <c r="F12" s="3">
        <v>103</v>
      </c>
      <c r="G12" s="7">
        <v>0.3</v>
      </c>
      <c r="H12" s="5">
        <f t="shared" si="1"/>
        <v>0.27833333333333327</v>
      </c>
      <c r="I12" s="9">
        <f t="shared" si="2"/>
        <v>1.4277777777777775E-2</v>
      </c>
      <c r="J12" s="2">
        <f t="shared" si="3"/>
        <v>-1.2789358427993915</v>
      </c>
      <c r="K12" s="2">
        <f t="shared" si="4"/>
        <v>5.1297405189620761E-2</v>
      </c>
    </row>
    <row r="13" spans="1:11" ht="14" x14ac:dyDescent="0.2">
      <c r="D13" s="4">
        <v>7</v>
      </c>
      <c r="E13" s="6">
        <f t="shared" si="0"/>
        <v>420</v>
      </c>
      <c r="F13" s="3">
        <v>119.6</v>
      </c>
      <c r="G13" s="7">
        <v>0.3</v>
      </c>
      <c r="H13" s="5">
        <f t="shared" si="1"/>
        <v>0.27166666666666661</v>
      </c>
      <c r="I13" s="9">
        <f t="shared" si="2"/>
        <v>1.4055555555555552E-2</v>
      </c>
      <c r="J13" s="2">
        <f t="shared" si="3"/>
        <v>-1.3031794544093842</v>
      </c>
      <c r="K13" s="2">
        <f t="shared" si="4"/>
        <v>5.1738241308793453E-2</v>
      </c>
    </row>
    <row r="14" spans="1:11" ht="14" x14ac:dyDescent="0.2">
      <c r="D14" s="4">
        <v>8</v>
      </c>
      <c r="E14" s="6">
        <f t="shared" si="0"/>
        <v>480</v>
      </c>
      <c r="F14" s="3">
        <v>135.6</v>
      </c>
      <c r="G14" s="7">
        <v>0.3</v>
      </c>
      <c r="H14" s="5">
        <f t="shared" si="1"/>
        <v>0.27666666666666678</v>
      </c>
      <c r="I14" s="9">
        <f t="shared" si="2"/>
        <v>1.4222222222222225E-2</v>
      </c>
      <c r="J14" s="2">
        <f t="shared" si="3"/>
        <v>-1.2849418668596027</v>
      </c>
      <c r="K14" s="2">
        <f t="shared" si="4"/>
        <v>5.1405622489959828E-2</v>
      </c>
    </row>
    <row r="15" spans="1:11" ht="14" x14ac:dyDescent="0.2">
      <c r="D15" s="4">
        <v>9</v>
      </c>
      <c r="E15" s="6">
        <f t="shared" si="0"/>
        <v>540</v>
      </c>
      <c r="F15" s="3">
        <v>152.80000000000001</v>
      </c>
      <c r="G15" s="7">
        <v>0.3</v>
      </c>
      <c r="H15" s="5">
        <f t="shared" si="1"/>
        <v>0.27833333333333338</v>
      </c>
      <c r="I15" s="9">
        <f t="shared" si="2"/>
        <v>1.4277777777777778E-2</v>
      </c>
      <c r="J15" s="2">
        <f t="shared" si="3"/>
        <v>-1.2789358427993911</v>
      </c>
      <c r="K15" s="2">
        <f t="shared" si="4"/>
        <v>5.1297405189620754E-2</v>
      </c>
    </row>
    <row r="16" spans="1:11" ht="14" x14ac:dyDescent="0.2">
      <c r="D16" s="4">
        <v>10</v>
      </c>
      <c r="E16" s="6">
        <f t="shared" si="0"/>
        <v>600</v>
      </c>
      <c r="F16" s="3">
        <v>169</v>
      </c>
      <c r="G16" s="7">
        <v>0.3</v>
      </c>
      <c r="H16" s="5">
        <f t="shared" si="1"/>
        <v>0.2699999999999998</v>
      </c>
      <c r="I16" s="9">
        <f t="shared" si="2"/>
        <v>1.3999999999999993E-2</v>
      </c>
      <c r="J16" s="2">
        <f t="shared" si="3"/>
        <v>-1.3093333199837631</v>
      </c>
      <c r="K16" s="2">
        <f t="shared" si="4"/>
        <v>5.1851851851851864E-2</v>
      </c>
    </row>
    <row r="17" spans="4:11" ht="14" x14ac:dyDescent="0.2">
      <c r="D17" s="4">
        <v>11</v>
      </c>
      <c r="E17" s="6">
        <f t="shared" si="0"/>
        <v>660</v>
      </c>
      <c r="F17" s="3">
        <v>185.2</v>
      </c>
      <c r="G17" s="7">
        <v>0.3</v>
      </c>
      <c r="H17" s="5">
        <f t="shared" si="1"/>
        <v>0.27166666666666661</v>
      </c>
      <c r="I17" s="9">
        <f t="shared" si="2"/>
        <v>1.4055555555555552E-2</v>
      </c>
      <c r="J17" s="2">
        <f t="shared" si="3"/>
        <v>-1.3031794544093842</v>
      </c>
      <c r="K17" s="2">
        <f t="shared" si="4"/>
        <v>5.1738241308793453E-2</v>
      </c>
    </row>
    <row r="18" spans="4:11" ht="14" x14ac:dyDescent="0.2">
      <c r="D18" s="4">
        <v>12</v>
      </c>
      <c r="E18" s="6">
        <f t="shared" si="0"/>
        <v>720</v>
      </c>
      <c r="F18" s="3">
        <v>201.6</v>
      </c>
      <c r="G18" s="7">
        <v>0.3</v>
      </c>
      <c r="H18" s="5">
        <f t="shared" si="1"/>
        <v>0.26916666666666678</v>
      </c>
      <c r="I18" s="9">
        <f t="shared" si="2"/>
        <v>1.3972222222222226E-2</v>
      </c>
      <c r="J18" s="2">
        <f t="shared" si="3"/>
        <v>-1.3124245125534348</v>
      </c>
      <c r="K18" s="2">
        <f t="shared" si="4"/>
        <v>5.190918472652218E-2</v>
      </c>
    </row>
    <row r="19" spans="4:11" ht="14" x14ac:dyDescent="0.2">
      <c r="D19" s="4">
        <v>13</v>
      </c>
      <c r="E19" s="6">
        <f t="shared" si="0"/>
        <v>780</v>
      </c>
      <c r="F19" s="3">
        <v>217.5</v>
      </c>
      <c r="G19" s="7">
        <v>0.3</v>
      </c>
      <c r="H19" s="5">
        <f t="shared" si="1"/>
        <v>0.26500000000000007</v>
      </c>
      <c r="I19" s="9">
        <f t="shared" si="2"/>
        <v>1.3833333333333335E-2</v>
      </c>
      <c r="J19" s="2">
        <f t="shared" si="3"/>
        <v>-1.3280254529959146</v>
      </c>
      <c r="K19" s="2">
        <f t="shared" si="4"/>
        <v>5.2201257861635209E-2</v>
      </c>
    </row>
    <row r="20" spans="4:11" ht="14" x14ac:dyDescent="0.2">
      <c r="D20" s="4">
        <v>14</v>
      </c>
      <c r="E20" s="6">
        <f t="shared" si="0"/>
        <v>840</v>
      </c>
      <c r="F20" s="3">
        <v>233.4</v>
      </c>
      <c r="G20" s="7">
        <v>0.3</v>
      </c>
      <c r="H20" s="5">
        <f t="shared" si="1"/>
        <v>0.26166666666666671</v>
      </c>
      <c r="I20" s="9">
        <f t="shared" si="2"/>
        <v>1.3722222222222224E-2</v>
      </c>
      <c r="J20" s="2">
        <f t="shared" si="3"/>
        <v>-1.3406838498678382</v>
      </c>
      <c r="K20" s="2">
        <f t="shared" si="4"/>
        <v>5.2441613588110399E-2</v>
      </c>
    </row>
    <row r="21" spans="4:11" ht="14" x14ac:dyDescent="0.2">
      <c r="D21" s="4">
        <v>15</v>
      </c>
      <c r="E21" s="6">
        <f t="shared" si="0"/>
        <v>900</v>
      </c>
      <c r="F21" s="3">
        <v>248.9</v>
      </c>
      <c r="G21" s="7">
        <v>0.3</v>
      </c>
      <c r="H21" s="5">
        <f t="shared" si="1"/>
        <v>0.26000000000000012</v>
      </c>
      <c r="I21" s="9">
        <f t="shared" si="2"/>
        <v>1.3666666666666669E-2</v>
      </c>
      <c r="J21" s="2">
        <f t="shared" si="3"/>
        <v>-1.3470736479666088</v>
      </c>
      <c r="K21" s="2">
        <f t="shared" si="4"/>
        <v>5.2564102564102551E-2</v>
      </c>
    </row>
    <row r="22" spans="4:11" ht="14" x14ac:dyDescent="0.2">
      <c r="D22" s="4">
        <v>16</v>
      </c>
      <c r="E22" s="6">
        <f t="shared" si="0"/>
        <v>960</v>
      </c>
      <c r="F22" s="3">
        <v>264.60000000000002</v>
      </c>
      <c r="G22" s="7">
        <v>0.3</v>
      </c>
      <c r="H22" s="5">
        <f t="shared" si="1"/>
        <v>0.2508333333333333</v>
      </c>
      <c r="I22" s="9">
        <f t="shared" si="2"/>
        <v>1.3361111111111108E-2</v>
      </c>
      <c r="J22" s="2">
        <f t="shared" si="3"/>
        <v>-1.3829665710272161</v>
      </c>
      <c r="K22" s="2">
        <f t="shared" si="4"/>
        <v>5.3266888150609079E-2</v>
      </c>
    </row>
    <row r="23" spans="4:11" ht="14" x14ac:dyDescent="0.2">
      <c r="D23" s="4">
        <v>17</v>
      </c>
      <c r="E23" s="6">
        <f t="shared" si="0"/>
        <v>1020</v>
      </c>
      <c r="F23" s="3">
        <v>279</v>
      </c>
      <c r="G23" s="7">
        <v>0.3</v>
      </c>
      <c r="H23" s="5">
        <f t="shared" si="1"/>
        <v>0.24083333333333315</v>
      </c>
      <c r="I23" s="9">
        <f t="shared" si="2"/>
        <v>1.3027777777777772E-2</v>
      </c>
      <c r="J23" s="2">
        <f t="shared" si="3"/>
        <v>-1.4236501476636603</v>
      </c>
      <c r="K23" s="2">
        <f t="shared" si="4"/>
        <v>5.4094579008073837E-2</v>
      </c>
    </row>
    <row r="24" spans="4:11" ht="14" x14ac:dyDescent="0.2">
      <c r="D24" s="4">
        <v>18</v>
      </c>
      <c r="E24" s="6">
        <f t="shared" si="0"/>
        <v>1080</v>
      </c>
      <c r="F24" s="3">
        <v>293.5</v>
      </c>
      <c r="G24" s="7">
        <v>0.3</v>
      </c>
      <c r="H24" s="5">
        <f t="shared" si="1"/>
        <v>0.23916666666666658</v>
      </c>
      <c r="I24" s="9">
        <f t="shared" si="2"/>
        <v>1.297222222222222E-2</v>
      </c>
      <c r="J24" s="2">
        <f t="shared" si="3"/>
        <v>-1.430594620016471</v>
      </c>
      <c r="K24" s="2">
        <f t="shared" si="4"/>
        <v>5.4239256678281077E-2</v>
      </c>
    </row>
    <row r="25" spans="4:11" ht="14" x14ac:dyDescent="0.2">
      <c r="D25" s="4">
        <v>19</v>
      </c>
      <c r="E25" s="6">
        <f t="shared" si="0"/>
        <v>1140</v>
      </c>
      <c r="F25" s="3">
        <v>307.7</v>
      </c>
      <c r="G25" s="7">
        <v>0.3</v>
      </c>
      <c r="H25" s="5">
        <f t="shared" si="1"/>
        <v>0.2349999999999999</v>
      </c>
      <c r="I25" s="9">
        <f t="shared" si="2"/>
        <v>1.283333333333333E-2</v>
      </c>
      <c r="J25" s="2">
        <f t="shared" si="3"/>
        <v>-1.4481697648379785</v>
      </c>
      <c r="K25" s="2">
        <f t="shared" si="4"/>
        <v>5.4609929078014194E-2</v>
      </c>
    </row>
    <row r="26" spans="4:11" ht="14" x14ac:dyDescent="0.2">
      <c r="D26" s="4">
        <v>20</v>
      </c>
      <c r="E26" s="6">
        <f t="shared" si="0"/>
        <v>1200</v>
      </c>
      <c r="F26" s="3">
        <v>321.7</v>
      </c>
      <c r="G26" s="7">
        <v>0.3</v>
      </c>
      <c r="H26" s="5">
        <f t="shared" si="1"/>
        <v>0.22750000000000009</v>
      </c>
      <c r="I26" s="9">
        <f t="shared" si="2"/>
        <v>1.2583333333333337E-2</v>
      </c>
      <c r="J26" s="2">
        <f t="shared" si="3"/>
        <v>-1.4806050405911315</v>
      </c>
      <c r="K26" s="2">
        <f t="shared" si="4"/>
        <v>5.5311355311355302E-2</v>
      </c>
    </row>
    <row r="27" spans="4:11" ht="14" x14ac:dyDescent="0.2">
      <c r="D27" s="4">
        <v>21</v>
      </c>
      <c r="E27" s="6">
        <f t="shared" si="0"/>
        <v>1260</v>
      </c>
      <c r="F27" s="3">
        <v>335</v>
      </c>
      <c r="G27" s="7">
        <v>0.3</v>
      </c>
      <c r="H27" s="5">
        <f t="shared" si="1"/>
        <v>0.22333333333333344</v>
      </c>
      <c r="I27" s="9">
        <f t="shared" si="2"/>
        <v>1.2444444444444447E-2</v>
      </c>
      <c r="J27" s="2">
        <f t="shared" si="3"/>
        <v>-1.4990898552652345</v>
      </c>
      <c r="K27" s="2">
        <f t="shared" si="4"/>
        <v>5.5721393034825858E-2</v>
      </c>
    </row>
    <row r="28" spans="4:11" ht="14" x14ac:dyDescent="0.2">
      <c r="D28" s="4">
        <v>22</v>
      </c>
      <c r="E28" s="6">
        <f t="shared" si="0"/>
        <v>1320</v>
      </c>
      <c r="F28" s="3">
        <v>348.5</v>
      </c>
      <c r="G28" s="7">
        <v>0.3</v>
      </c>
      <c r="H28" s="5">
        <f t="shared" si="1"/>
        <v>0.21750000000000019</v>
      </c>
      <c r="I28" s="9">
        <f t="shared" si="2"/>
        <v>1.2250000000000006E-2</v>
      </c>
      <c r="J28" s="2">
        <f t="shared" si="3"/>
        <v>-1.5255564284533973</v>
      </c>
      <c r="K28" s="2">
        <f t="shared" si="4"/>
        <v>5.6321839080459749E-2</v>
      </c>
    </row>
    <row r="29" spans="4:11" ht="14" x14ac:dyDescent="0.2">
      <c r="D29" s="4">
        <v>23</v>
      </c>
      <c r="E29" s="6">
        <f t="shared" si="0"/>
        <v>1380</v>
      </c>
      <c r="F29" s="3">
        <v>361.1</v>
      </c>
      <c r="G29" s="7">
        <v>0.3</v>
      </c>
      <c r="H29" s="5">
        <f t="shared" si="1"/>
        <v>0.21500000000000011</v>
      </c>
      <c r="I29" s="9">
        <f t="shared" si="2"/>
        <v>1.2166666666666671E-2</v>
      </c>
      <c r="J29" s="2">
        <f t="shared" si="3"/>
        <v>-1.5371172508544737</v>
      </c>
      <c r="K29" s="2">
        <f t="shared" si="4"/>
        <v>5.6589147286821698E-2</v>
      </c>
    </row>
    <row r="30" spans="4:11" ht="14" x14ac:dyDescent="0.2">
      <c r="D30" s="4">
        <v>24</v>
      </c>
      <c r="E30" s="6">
        <f t="shared" si="0"/>
        <v>1440</v>
      </c>
      <c r="F30" s="3">
        <v>374.3</v>
      </c>
      <c r="G30" s="7">
        <v>0.3</v>
      </c>
      <c r="H30" s="5">
        <f t="shared" si="1"/>
        <v>0.21749999999999972</v>
      </c>
      <c r="I30" s="9">
        <f t="shared" si="2"/>
        <v>1.2249999999999992E-2</v>
      </c>
      <c r="J30" s="2">
        <f t="shared" si="3"/>
        <v>-1.5255564284533996</v>
      </c>
      <c r="K30" s="2">
        <f t="shared" si="4"/>
        <v>5.6321839080459804E-2</v>
      </c>
    </row>
    <row r="31" spans="4:11" ht="14" x14ac:dyDescent="0.2">
      <c r="D31" s="4">
        <v>25</v>
      </c>
      <c r="E31" s="6">
        <f t="shared" si="0"/>
        <v>1500</v>
      </c>
      <c r="F31" s="3">
        <v>387.2</v>
      </c>
      <c r="G31" s="7">
        <v>0.3</v>
      </c>
      <c r="H31" s="5">
        <f t="shared" si="1"/>
        <v>0.21333333333333304</v>
      </c>
      <c r="I31" s="9">
        <f t="shared" si="2"/>
        <v>1.2111111111111102E-2</v>
      </c>
      <c r="J31" s="2">
        <f t="shared" si="3"/>
        <v>-1.5448993912965305</v>
      </c>
      <c r="K31" s="2">
        <f t="shared" si="4"/>
        <v>5.6770833333333368E-2</v>
      </c>
    </row>
    <row r="32" spans="4:11" ht="14" x14ac:dyDescent="0.2">
      <c r="D32" s="4">
        <v>26</v>
      </c>
      <c r="E32" s="6">
        <f t="shared" si="0"/>
        <v>1560</v>
      </c>
      <c r="F32" s="3">
        <v>399.9</v>
      </c>
      <c r="G32" s="7">
        <v>0.3</v>
      </c>
      <c r="H32" s="5">
        <f t="shared" si="1"/>
        <v>0.20833333333333334</v>
      </c>
      <c r="I32" s="9">
        <f t="shared" si="2"/>
        <v>1.1944444444444445E-2</v>
      </c>
      <c r="J32" s="2">
        <f t="shared" si="3"/>
        <v>-1.5686159179138452</v>
      </c>
      <c r="K32" s="2">
        <f t="shared" si="4"/>
        <v>5.7333333333333333E-2</v>
      </c>
    </row>
    <row r="33" spans="4:11" ht="14" x14ac:dyDescent="0.2">
      <c r="D33" s="4">
        <v>27</v>
      </c>
      <c r="E33" s="6">
        <f t="shared" si="0"/>
        <v>1620</v>
      </c>
      <c r="F33" s="3">
        <v>412.2</v>
      </c>
      <c r="G33" s="7">
        <v>0.3</v>
      </c>
      <c r="H33" s="5">
        <f t="shared" si="1"/>
        <v>0.20833333333333334</v>
      </c>
      <c r="I33" s="9">
        <f t="shared" si="2"/>
        <v>1.1944444444444445E-2</v>
      </c>
      <c r="J33" s="2">
        <f t="shared" si="3"/>
        <v>-1.5686159179138452</v>
      </c>
      <c r="K33" s="2">
        <f t="shared" si="4"/>
        <v>5.7333333333333333E-2</v>
      </c>
    </row>
    <row r="34" spans="4:11" ht="14" x14ac:dyDescent="0.2">
      <c r="D34" s="4">
        <v>28</v>
      </c>
      <c r="E34" s="6">
        <f t="shared" si="0"/>
        <v>1680</v>
      </c>
      <c r="F34" s="3">
        <v>424.9</v>
      </c>
      <c r="G34" s="7">
        <v>0.3</v>
      </c>
      <c r="H34" s="5">
        <f t="shared" si="1"/>
        <v>0.20916666666666686</v>
      </c>
      <c r="I34" s="9">
        <f t="shared" si="2"/>
        <v>1.197222222222223E-2</v>
      </c>
      <c r="J34" s="2">
        <f t="shared" si="3"/>
        <v>-1.5646238966443069</v>
      </c>
      <c r="K34" s="2">
        <f t="shared" si="4"/>
        <v>5.7237715803452834E-2</v>
      </c>
    </row>
    <row r="35" spans="4:11" ht="14" x14ac:dyDescent="0.2">
      <c r="D35" s="4">
        <v>29</v>
      </c>
      <c r="E35" s="6">
        <f t="shared" si="0"/>
        <v>1740</v>
      </c>
      <c r="F35" s="3">
        <v>437.3</v>
      </c>
      <c r="G35" s="7">
        <v>0.3</v>
      </c>
      <c r="H35" s="5">
        <f t="shared" si="1"/>
        <v>0.20500000000000018</v>
      </c>
      <c r="I35" s="9">
        <f t="shared" si="2"/>
        <v>1.1833333333333338E-2</v>
      </c>
      <c r="J35" s="2">
        <f t="shared" si="3"/>
        <v>-1.5847452998437279</v>
      </c>
      <c r="K35" s="2">
        <f t="shared" si="4"/>
        <v>5.772357723577233E-2</v>
      </c>
    </row>
    <row r="36" spans="4:11" ht="14" x14ac:dyDescent="0.2">
      <c r="D36" s="4">
        <v>30</v>
      </c>
      <c r="E36" s="6">
        <f t="shared" si="0"/>
        <v>1800</v>
      </c>
      <c r="F36" s="3">
        <v>449.5</v>
      </c>
      <c r="G36" s="7">
        <v>0.3</v>
      </c>
      <c r="H36" s="5">
        <f t="shared" si="1"/>
        <v>0.1974999999999999</v>
      </c>
      <c r="I36" s="9">
        <f t="shared" si="2"/>
        <v>1.1583333333333329E-2</v>
      </c>
      <c r="J36" s="2">
        <f t="shared" si="3"/>
        <v>-1.6220166946409611</v>
      </c>
      <c r="K36" s="2">
        <f t="shared" si="4"/>
        <v>5.8649789029535875E-2</v>
      </c>
    </row>
    <row r="37" spans="4:11" ht="14" x14ac:dyDescent="0.2">
      <c r="D37" s="4">
        <v>31</v>
      </c>
      <c r="E37" s="6">
        <f t="shared" si="0"/>
        <v>1860</v>
      </c>
      <c r="F37" s="3">
        <v>461</v>
      </c>
      <c r="G37" s="7">
        <v>0.3</v>
      </c>
      <c r="H37" s="5">
        <f t="shared" si="1"/>
        <v>0.18916666666666657</v>
      </c>
      <c r="I37" s="9">
        <f t="shared" si="2"/>
        <v>1.1305555555555551E-2</v>
      </c>
      <c r="J37" s="2">
        <f t="shared" si="3"/>
        <v>-1.6651268182946894</v>
      </c>
      <c r="K37" s="2">
        <f t="shared" si="4"/>
        <v>5.9765051395007353E-2</v>
      </c>
    </row>
    <row r="38" spans="4:11" ht="14" x14ac:dyDescent="0.2">
      <c r="D38" s="4">
        <v>32</v>
      </c>
      <c r="E38" s="6">
        <f t="shared" si="0"/>
        <v>1920</v>
      </c>
      <c r="F38" s="3">
        <v>472.2</v>
      </c>
      <c r="G38" s="7">
        <v>0.3</v>
      </c>
      <c r="I38" s="8"/>
    </row>
  </sheetData>
  <phoneticPr fontId="3" type="noConversion"/>
  <printOptions gridLines="1" gridLinesSet="0"/>
  <pageMargins left="0.78740157480314965" right="0.78740157480314965" top="0.98425196850393704" bottom="0.98425196850393704" header="0.51181102362204722" footer="0.51181102362204722"/>
  <pageSetup paperSize="0" scale="75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8"/>
  <sheetViews>
    <sheetView topLeftCell="G1" zoomScale="125" zoomScaleNormal="125" zoomScalePageLayoutView="125" workbookViewId="0">
      <selection activeCell="M19" sqref="M19"/>
    </sheetView>
  </sheetViews>
  <sheetFormatPr baseColWidth="10" defaultColWidth="10.7109375" defaultRowHeight="12" customHeight="1" x14ac:dyDescent="0.2"/>
  <cols>
    <col min="1" max="1" width="7.7109375" customWidth="1"/>
    <col min="2" max="2" width="3.7109375" customWidth="1"/>
    <col min="3" max="3" width="10.7109375" customWidth="1"/>
    <col min="4" max="4" width="4.7109375" customWidth="1"/>
    <col min="5" max="6" width="7.7109375" customWidth="1"/>
    <col min="7" max="7" width="4.7109375" customWidth="1"/>
  </cols>
  <sheetData>
    <row r="1" spans="1:7" ht="19" customHeight="1" x14ac:dyDescent="0.25">
      <c r="A1" s="10" t="s">
        <v>8</v>
      </c>
    </row>
    <row r="2" spans="1:7" ht="19" customHeight="1" x14ac:dyDescent="0.2">
      <c r="A2" s="11" t="s">
        <v>10</v>
      </c>
    </row>
    <row r="3" spans="1:7" ht="14" x14ac:dyDescent="0.2"/>
    <row r="4" spans="1:7" ht="14" x14ac:dyDescent="0.2">
      <c r="A4" s="1" t="s">
        <v>0</v>
      </c>
      <c r="B4" s="1" t="s">
        <v>1</v>
      </c>
      <c r="D4" s="1" t="s">
        <v>2</v>
      </c>
      <c r="E4" s="1" t="s">
        <v>3</v>
      </c>
      <c r="F4" s="1" t="s">
        <v>4</v>
      </c>
      <c r="G4" s="1" t="s">
        <v>1</v>
      </c>
    </row>
    <row r="5" spans="1:7" ht="14" x14ac:dyDescent="0.2">
      <c r="A5" s="4">
        <v>60</v>
      </c>
      <c r="B5" s="4">
        <v>2</v>
      </c>
      <c r="D5" s="2"/>
      <c r="E5" s="2"/>
      <c r="F5" s="2"/>
      <c r="G5" s="2"/>
    </row>
    <row r="6" spans="1:7" ht="14" x14ac:dyDescent="0.2">
      <c r="D6" s="4">
        <v>0</v>
      </c>
      <c r="E6" s="6">
        <f t="shared" ref="E6:E38" si="0">D6*$A$5</f>
        <v>0</v>
      </c>
      <c r="F6" s="3">
        <v>0</v>
      </c>
      <c r="G6" s="7">
        <v>0.3</v>
      </c>
    </row>
    <row r="7" spans="1:7" ht="14" x14ac:dyDescent="0.2">
      <c r="A7" s="1" t="s">
        <v>6</v>
      </c>
      <c r="B7" s="1" t="s">
        <v>1</v>
      </c>
      <c r="D7" s="4">
        <v>1</v>
      </c>
      <c r="E7" s="6">
        <f t="shared" si="0"/>
        <v>60</v>
      </c>
      <c r="F7" s="3">
        <v>17.3</v>
      </c>
      <c r="G7" s="7">
        <v>0.3</v>
      </c>
    </row>
    <row r="8" spans="1:7" ht="14" x14ac:dyDescent="0.2">
      <c r="A8" s="4">
        <v>630</v>
      </c>
      <c r="B8" s="4">
        <v>1</v>
      </c>
      <c r="D8" s="4">
        <v>2</v>
      </c>
      <c r="E8" s="6">
        <f t="shared" si="0"/>
        <v>120</v>
      </c>
      <c r="F8" s="3">
        <v>35</v>
      </c>
      <c r="G8" s="7">
        <v>0.3</v>
      </c>
    </row>
    <row r="9" spans="1:7" ht="14" x14ac:dyDescent="0.2">
      <c r="D9" s="4">
        <v>3</v>
      </c>
      <c r="E9" s="6">
        <f t="shared" si="0"/>
        <v>180</v>
      </c>
      <c r="F9" s="3">
        <v>52.1</v>
      </c>
      <c r="G9" s="7">
        <v>0.3</v>
      </c>
    </row>
    <row r="10" spans="1:7" ht="14" x14ac:dyDescent="0.2">
      <c r="A10" s="1" t="s">
        <v>7</v>
      </c>
      <c r="B10" s="1" t="s">
        <v>1</v>
      </c>
      <c r="D10" s="4">
        <v>4</v>
      </c>
      <c r="E10" s="6">
        <f t="shared" si="0"/>
        <v>240</v>
      </c>
      <c r="F10" s="3">
        <v>69</v>
      </c>
      <c r="G10" s="7">
        <v>0.3</v>
      </c>
    </row>
    <row r="11" spans="1:7" ht="14" x14ac:dyDescent="0.2">
      <c r="A11" s="4">
        <v>680</v>
      </c>
      <c r="B11" s="4">
        <v>5</v>
      </c>
      <c r="D11" s="4">
        <v>5</v>
      </c>
      <c r="E11" s="6">
        <f t="shared" si="0"/>
        <v>300</v>
      </c>
      <c r="F11" s="3">
        <v>86.2</v>
      </c>
      <c r="G11" s="7">
        <v>0.3</v>
      </c>
    </row>
    <row r="12" spans="1:7" ht="14" x14ac:dyDescent="0.2">
      <c r="D12" s="4">
        <v>6</v>
      </c>
      <c r="E12" s="6">
        <f t="shared" si="0"/>
        <v>360</v>
      </c>
      <c r="F12" s="3">
        <v>103</v>
      </c>
      <c r="G12" s="7">
        <v>0.3</v>
      </c>
    </row>
    <row r="13" spans="1:7" ht="14" x14ac:dyDescent="0.2">
      <c r="D13" s="4">
        <v>7</v>
      </c>
      <c r="E13" s="6">
        <f t="shared" si="0"/>
        <v>420</v>
      </c>
      <c r="F13" s="3">
        <v>119.6</v>
      </c>
      <c r="G13" s="7">
        <v>0.3</v>
      </c>
    </row>
    <row r="14" spans="1:7" ht="14" x14ac:dyDescent="0.2">
      <c r="D14" s="4">
        <v>8</v>
      </c>
      <c r="E14" s="6">
        <f t="shared" si="0"/>
        <v>480</v>
      </c>
      <c r="F14" s="3">
        <v>135.6</v>
      </c>
      <c r="G14" s="7">
        <v>0.3</v>
      </c>
    </row>
    <row r="15" spans="1:7" ht="14" x14ac:dyDescent="0.2">
      <c r="D15" s="4">
        <v>9</v>
      </c>
      <c r="E15" s="6">
        <f t="shared" si="0"/>
        <v>540</v>
      </c>
      <c r="F15" s="3">
        <v>152.80000000000001</v>
      </c>
      <c r="G15" s="7">
        <v>0.3</v>
      </c>
    </row>
    <row r="16" spans="1:7" ht="14" x14ac:dyDescent="0.2">
      <c r="D16" s="4">
        <v>10</v>
      </c>
      <c r="E16" s="6">
        <f t="shared" si="0"/>
        <v>600</v>
      </c>
      <c r="F16" s="3">
        <v>169</v>
      </c>
      <c r="G16" s="7">
        <v>0.3</v>
      </c>
    </row>
    <row r="17" spans="4:7" ht="14" x14ac:dyDescent="0.2">
      <c r="D17" s="4">
        <v>11</v>
      </c>
      <c r="E17" s="6">
        <f t="shared" si="0"/>
        <v>660</v>
      </c>
      <c r="F17" s="3">
        <v>185.2</v>
      </c>
      <c r="G17" s="7">
        <v>0.3</v>
      </c>
    </row>
    <row r="18" spans="4:7" ht="14" x14ac:dyDescent="0.2">
      <c r="D18" s="4">
        <v>12</v>
      </c>
      <c r="E18" s="6">
        <f t="shared" si="0"/>
        <v>720</v>
      </c>
      <c r="F18" s="3">
        <v>201.6</v>
      </c>
      <c r="G18" s="7">
        <v>0.3</v>
      </c>
    </row>
    <row r="19" spans="4:7" ht="14" x14ac:dyDescent="0.2">
      <c r="D19" s="4">
        <v>13</v>
      </c>
      <c r="E19" s="6">
        <f t="shared" si="0"/>
        <v>780</v>
      </c>
      <c r="F19" s="3">
        <v>217.5</v>
      </c>
      <c r="G19" s="7">
        <v>0.3</v>
      </c>
    </row>
    <row r="20" spans="4:7" ht="14" x14ac:dyDescent="0.2">
      <c r="D20" s="4">
        <v>14</v>
      </c>
      <c r="E20" s="6">
        <f t="shared" si="0"/>
        <v>840</v>
      </c>
      <c r="F20" s="3">
        <v>233.4</v>
      </c>
      <c r="G20" s="7">
        <v>0.3</v>
      </c>
    </row>
    <row r="21" spans="4:7" ht="14" x14ac:dyDescent="0.2">
      <c r="D21" s="4">
        <v>15</v>
      </c>
      <c r="E21" s="6">
        <f t="shared" si="0"/>
        <v>900</v>
      </c>
      <c r="F21" s="3">
        <v>248.9</v>
      </c>
      <c r="G21" s="7">
        <v>0.3</v>
      </c>
    </row>
    <row r="22" spans="4:7" ht="14" x14ac:dyDescent="0.2">
      <c r="D22" s="4">
        <v>16</v>
      </c>
      <c r="E22" s="6">
        <f t="shared" si="0"/>
        <v>960</v>
      </c>
      <c r="F22" s="3">
        <v>264.60000000000002</v>
      </c>
      <c r="G22" s="7">
        <v>0.3</v>
      </c>
    </row>
    <row r="23" spans="4:7" ht="14" x14ac:dyDescent="0.2">
      <c r="D23" s="4">
        <v>17</v>
      </c>
      <c r="E23" s="6">
        <f t="shared" si="0"/>
        <v>1020</v>
      </c>
      <c r="F23" s="3">
        <v>279</v>
      </c>
      <c r="G23" s="7">
        <v>0.3</v>
      </c>
    </row>
    <row r="24" spans="4:7" ht="14" x14ac:dyDescent="0.2">
      <c r="D24" s="4">
        <v>18</v>
      </c>
      <c r="E24" s="6">
        <f t="shared" si="0"/>
        <v>1080</v>
      </c>
      <c r="F24" s="3">
        <v>293.5</v>
      </c>
      <c r="G24" s="7">
        <v>0.3</v>
      </c>
    </row>
    <row r="25" spans="4:7" ht="14" x14ac:dyDescent="0.2">
      <c r="D25" s="4">
        <v>19</v>
      </c>
      <c r="E25" s="6">
        <f t="shared" si="0"/>
        <v>1140</v>
      </c>
      <c r="F25" s="3">
        <v>307.7</v>
      </c>
      <c r="G25" s="7">
        <v>0.3</v>
      </c>
    </row>
    <row r="26" spans="4:7" ht="14" x14ac:dyDescent="0.2">
      <c r="D26" s="4">
        <v>20</v>
      </c>
      <c r="E26" s="6">
        <f t="shared" si="0"/>
        <v>1200</v>
      </c>
      <c r="F26" s="3">
        <v>321.7</v>
      </c>
      <c r="G26" s="7">
        <v>0.3</v>
      </c>
    </row>
    <row r="27" spans="4:7" ht="14" x14ac:dyDescent="0.2">
      <c r="D27" s="4">
        <v>21</v>
      </c>
      <c r="E27" s="6">
        <f t="shared" si="0"/>
        <v>1260</v>
      </c>
      <c r="F27" s="3">
        <v>335</v>
      </c>
      <c r="G27" s="7">
        <v>0.3</v>
      </c>
    </row>
    <row r="28" spans="4:7" ht="14" x14ac:dyDescent="0.2">
      <c r="D28" s="4">
        <v>22</v>
      </c>
      <c r="E28" s="6">
        <f t="shared" si="0"/>
        <v>1320</v>
      </c>
      <c r="F28" s="3">
        <v>348.5</v>
      </c>
      <c r="G28" s="7">
        <v>0.3</v>
      </c>
    </row>
    <row r="29" spans="4:7" ht="14" x14ac:dyDescent="0.2">
      <c r="D29" s="4">
        <v>23</v>
      </c>
      <c r="E29" s="6">
        <f t="shared" si="0"/>
        <v>1380</v>
      </c>
      <c r="F29" s="3">
        <v>361.1</v>
      </c>
      <c r="G29" s="7">
        <v>0.3</v>
      </c>
    </row>
    <row r="30" spans="4:7" ht="14" x14ac:dyDescent="0.2">
      <c r="D30" s="4">
        <v>24</v>
      </c>
      <c r="E30" s="6">
        <f t="shared" si="0"/>
        <v>1440</v>
      </c>
      <c r="F30" s="3">
        <v>374.3</v>
      </c>
      <c r="G30" s="7">
        <v>0.3</v>
      </c>
    </row>
    <row r="31" spans="4:7" ht="14" x14ac:dyDescent="0.2">
      <c r="D31" s="4">
        <v>25</v>
      </c>
      <c r="E31" s="6">
        <f t="shared" si="0"/>
        <v>1500</v>
      </c>
      <c r="F31" s="3">
        <v>387.2</v>
      </c>
      <c r="G31" s="7">
        <v>0.3</v>
      </c>
    </row>
    <row r="32" spans="4:7" ht="14" x14ac:dyDescent="0.2">
      <c r="D32" s="4">
        <v>26</v>
      </c>
      <c r="E32" s="6">
        <f t="shared" si="0"/>
        <v>1560</v>
      </c>
      <c r="F32" s="3">
        <v>399.9</v>
      </c>
      <c r="G32" s="7">
        <v>0.3</v>
      </c>
    </row>
    <row r="33" spans="4:7" ht="14" x14ac:dyDescent="0.2">
      <c r="D33" s="4">
        <v>27</v>
      </c>
      <c r="E33" s="6">
        <f t="shared" si="0"/>
        <v>1620</v>
      </c>
      <c r="F33" s="3">
        <v>412.2</v>
      </c>
      <c r="G33" s="7">
        <v>0.3</v>
      </c>
    </row>
    <row r="34" spans="4:7" ht="14" x14ac:dyDescent="0.2">
      <c r="D34" s="4">
        <v>28</v>
      </c>
      <c r="E34" s="6">
        <f t="shared" si="0"/>
        <v>1680</v>
      </c>
      <c r="F34" s="3">
        <v>424.9</v>
      </c>
      <c r="G34" s="7">
        <v>0.3</v>
      </c>
    </row>
    <row r="35" spans="4:7" ht="14" x14ac:dyDescent="0.2">
      <c r="D35" s="4">
        <v>29</v>
      </c>
      <c r="E35" s="6">
        <f t="shared" si="0"/>
        <v>1740</v>
      </c>
      <c r="F35" s="3">
        <v>437.3</v>
      </c>
      <c r="G35" s="7">
        <v>0.3</v>
      </c>
    </row>
    <row r="36" spans="4:7" ht="14" x14ac:dyDescent="0.2">
      <c r="D36" s="4">
        <v>30</v>
      </c>
      <c r="E36" s="6">
        <f t="shared" si="0"/>
        <v>1800</v>
      </c>
      <c r="F36" s="3">
        <v>449.5</v>
      </c>
      <c r="G36" s="7">
        <v>0.3</v>
      </c>
    </row>
    <row r="37" spans="4:7" ht="14" x14ac:dyDescent="0.2">
      <c r="D37" s="4">
        <v>31</v>
      </c>
      <c r="E37" s="6">
        <f t="shared" si="0"/>
        <v>1860</v>
      </c>
      <c r="F37" s="3">
        <v>461</v>
      </c>
      <c r="G37" s="7">
        <v>0.3</v>
      </c>
    </row>
    <row r="38" spans="4:7" ht="14" x14ac:dyDescent="0.2">
      <c r="D38" s="4">
        <v>32</v>
      </c>
      <c r="E38" s="6">
        <f t="shared" si="0"/>
        <v>1920</v>
      </c>
      <c r="F38" s="3">
        <v>472.2</v>
      </c>
      <c r="G38" s="7">
        <v>0.3</v>
      </c>
    </row>
  </sheetData>
  <phoneticPr fontId="3" type="noConversion"/>
  <printOptions gridLines="1" gridLinesSet="0"/>
  <pageMargins left="0.78740157480314965" right="0.78740157480314965" top="0.98425196850393704" bottom="0.98425196850393704" header="0.51181102362204722" footer="0.51181102362204722"/>
  <pageSetup paperSize="0" scale="71" fitToWidth="0" orientation="landscape" horizontalDpi="4294967292" verticalDpi="4294967292"/>
  <colBreaks count="1" manualBreakCount="1">
    <brk id="13" max="1048575" man="1"/>
  </colBreak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vitesse</vt:lpstr>
      <vt:lpstr>distance</vt:lpstr>
      <vt:lpstr>distance!Zone_d_impression</vt:lpstr>
      <vt:lpstr>vitesse!Zone_d_impression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J.M. Laffaille</dc:creator>
  <cp:keywords/>
  <dc:description/>
  <cp:lastModifiedBy>Microsoft Office User</cp:lastModifiedBy>
  <cp:lastPrinted>2015-01-23T12:40:46Z</cp:lastPrinted>
  <dcterms:created xsi:type="dcterms:W3CDTF">2025-07-17T10:04:26Z</dcterms:created>
  <dcterms:modified xsi:type="dcterms:W3CDTF">2025-09-05T07:31:39Z</dcterms:modified>
</cp:coreProperties>
</file>