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date1904="1" showInkAnnotation="0" autoCompressPictures="0"/>
  <bookViews>
    <workbookView xWindow="160" yWindow="0" windowWidth="25600" windowHeight="19060" tabRatio="193" activeTab="1"/>
  </bookViews>
  <sheets>
    <sheet name="calculs" sheetId="1" r:id="rId1"/>
    <sheet name="présentation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2" l="1"/>
  <c r="A6" i="1"/>
  <c r="F6" i="1"/>
  <c r="G6" i="1"/>
  <c r="A14" i="2"/>
  <c r="A14" i="1"/>
  <c r="L6" i="1"/>
  <c r="M6" i="1"/>
  <c r="N6" i="1"/>
  <c r="A22" i="2"/>
  <c r="A22" i="1"/>
  <c r="R6" i="1"/>
  <c r="S6" i="1"/>
  <c r="T6" i="1"/>
  <c r="F7" i="1"/>
  <c r="G7" i="1"/>
  <c r="L7" i="1"/>
  <c r="M7" i="1"/>
  <c r="N7" i="1"/>
  <c r="R7" i="1"/>
  <c r="S7" i="1"/>
  <c r="T7" i="1"/>
  <c r="F8" i="1"/>
  <c r="G8" i="1"/>
  <c r="L8" i="1"/>
  <c r="M8" i="1"/>
  <c r="N8" i="1"/>
  <c r="R8" i="1"/>
  <c r="S8" i="1"/>
  <c r="T8" i="1"/>
  <c r="F9" i="1"/>
  <c r="G9" i="1"/>
  <c r="L9" i="1"/>
  <c r="M9" i="1"/>
  <c r="N9" i="1"/>
  <c r="R9" i="1"/>
  <c r="S9" i="1"/>
  <c r="T9" i="1"/>
  <c r="F10" i="1"/>
  <c r="G10" i="1"/>
  <c r="L10" i="1"/>
  <c r="M10" i="1"/>
  <c r="N10" i="1"/>
  <c r="R10" i="1"/>
  <c r="S10" i="1"/>
  <c r="T10" i="1"/>
  <c r="F11" i="1"/>
  <c r="G11" i="1"/>
  <c r="L11" i="1"/>
  <c r="M11" i="1"/>
  <c r="N11" i="1"/>
  <c r="R11" i="1"/>
  <c r="S11" i="1"/>
  <c r="T11" i="1"/>
  <c r="F12" i="1"/>
  <c r="G12" i="1"/>
  <c r="L12" i="1"/>
  <c r="M12" i="1"/>
  <c r="N12" i="1"/>
  <c r="R12" i="1"/>
  <c r="S12" i="1"/>
  <c r="T12" i="1"/>
  <c r="F13" i="1"/>
  <c r="G13" i="1"/>
  <c r="L13" i="1"/>
  <c r="M13" i="1"/>
  <c r="N13" i="1"/>
  <c r="R13" i="1"/>
  <c r="S13" i="1"/>
  <c r="T13" i="1"/>
  <c r="F14" i="1"/>
  <c r="G14" i="1"/>
  <c r="L14" i="1"/>
  <c r="M14" i="1"/>
  <c r="N14" i="1"/>
  <c r="R14" i="1"/>
  <c r="S14" i="1"/>
  <c r="T14" i="1"/>
  <c r="F15" i="1"/>
  <c r="G15" i="1"/>
  <c r="L15" i="1"/>
  <c r="M15" i="1"/>
  <c r="N15" i="1"/>
  <c r="R15" i="1"/>
  <c r="S15" i="1"/>
  <c r="T15" i="1"/>
  <c r="F16" i="1"/>
  <c r="G16" i="1"/>
  <c r="L16" i="1"/>
  <c r="M16" i="1"/>
  <c r="N16" i="1"/>
  <c r="R16" i="1"/>
  <c r="S16" i="1"/>
  <c r="T16" i="1"/>
  <c r="F17" i="1"/>
  <c r="G17" i="1"/>
  <c r="L17" i="1"/>
  <c r="M17" i="1"/>
  <c r="N17" i="1"/>
  <c r="R17" i="1"/>
  <c r="S17" i="1"/>
  <c r="T17" i="1"/>
  <c r="F18" i="1"/>
  <c r="G18" i="1"/>
  <c r="L18" i="1"/>
  <c r="M18" i="1"/>
  <c r="N18" i="1"/>
  <c r="R18" i="1"/>
  <c r="S18" i="1"/>
  <c r="T18" i="1"/>
  <c r="F19" i="1"/>
  <c r="G19" i="1"/>
  <c r="L19" i="1"/>
  <c r="M19" i="1"/>
  <c r="N19" i="1"/>
  <c r="R19" i="1"/>
  <c r="S19" i="1"/>
  <c r="T19" i="1"/>
  <c r="F20" i="1"/>
  <c r="G20" i="1"/>
  <c r="L20" i="1"/>
  <c r="M20" i="1"/>
  <c r="N20" i="1"/>
  <c r="R20" i="1"/>
  <c r="S20" i="1"/>
  <c r="T20" i="1"/>
  <c r="F21" i="1"/>
  <c r="G21" i="1"/>
  <c r="L21" i="1"/>
  <c r="M21" i="1"/>
  <c r="N21" i="1"/>
  <c r="R21" i="1"/>
  <c r="S21" i="1"/>
  <c r="T21" i="1"/>
  <c r="F22" i="1"/>
  <c r="G22" i="1"/>
  <c r="L22" i="1"/>
  <c r="M22" i="1"/>
  <c r="N22" i="1"/>
  <c r="R22" i="1"/>
  <c r="S22" i="1"/>
  <c r="T22" i="1"/>
  <c r="F23" i="1"/>
  <c r="G23" i="1"/>
  <c r="L23" i="1"/>
  <c r="M23" i="1"/>
  <c r="N23" i="1"/>
  <c r="R23" i="1"/>
  <c r="S23" i="1"/>
  <c r="T23" i="1"/>
  <c r="F24" i="1"/>
  <c r="G24" i="1"/>
  <c r="L24" i="1"/>
  <c r="M24" i="1"/>
  <c r="N24" i="1"/>
  <c r="R24" i="1"/>
  <c r="S24" i="1"/>
  <c r="T24" i="1"/>
  <c r="F25" i="1"/>
  <c r="G25" i="1"/>
  <c r="L25" i="1"/>
  <c r="M25" i="1"/>
  <c r="N25" i="1"/>
  <c r="R25" i="1"/>
  <c r="S25" i="1"/>
  <c r="T25" i="1"/>
  <c r="F26" i="1"/>
  <c r="G26" i="1"/>
  <c r="L26" i="1"/>
  <c r="M26" i="1"/>
  <c r="N26" i="1"/>
  <c r="R26" i="1"/>
  <c r="S26" i="1"/>
  <c r="T26" i="1"/>
  <c r="F27" i="1"/>
  <c r="G27" i="1"/>
  <c r="L27" i="1"/>
  <c r="M27" i="1"/>
  <c r="N27" i="1"/>
  <c r="R27" i="1"/>
  <c r="S27" i="1"/>
  <c r="T27" i="1"/>
  <c r="F28" i="1"/>
  <c r="G28" i="1"/>
  <c r="L28" i="1"/>
  <c r="M28" i="1"/>
  <c r="N28" i="1"/>
  <c r="R28" i="1"/>
  <c r="S28" i="1"/>
  <c r="T28" i="1"/>
  <c r="F29" i="1"/>
  <c r="G29" i="1"/>
  <c r="L29" i="1"/>
  <c r="M29" i="1"/>
  <c r="N29" i="1"/>
  <c r="R29" i="1"/>
  <c r="S29" i="1"/>
  <c r="T29" i="1"/>
  <c r="F30" i="1"/>
  <c r="G30" i="1"/>
  <c r="L30" i="1"/>
  <c r="M30" i="1"/>
  <c r="N30" i="1"/>
  <c r="R30" i="1"/>
  <c r="S30" i="1"/>
  <c r="T30" i="1"/>
  <c r="F31" i="1"/>
  <c r="G31" i="1"/>
  <c r="L31" i="1"/>
  <c r="M31" i="1"/>
  <c r="N31" i="1"/>
  <c r="R31" i="1"/>
  <c r="S31" i="1"/>
  <c r="T31" i="1"/>
  <c r="F32" i="1"/>
  <c r="G32" i="1"/>
  <c r="L32" i="1"/>
  <c r="M32" i="1"/>
  <c r="N32" i="1"/>
  <c r="R32" i="1"/>
  <c r="S32" i="1"/>
  <c r="T32" i="1"/>
  <c r="F33" i="1"/>
  <c r="G33" i="1"/>
  <c r="L33" i="1"/>
  <c r="M33" i="1"/>
  <c r="N33" i="1"/>
  <c r="R33" i="1"/>
  <c r="S33" i="1"/>
  <c r="T33" i="1"/>
  <c r="F34" i="1"/>
  <c r="G34" i="1"/>
  <c r="L34" i="1"/>
  <c r="M34" i="1"/>
  <c r="N34" i="1"/>
  <c r="R34" i="1"/>
  <c r="S34" i="1"/>
  <c r="T34" i="1"/>
  <c r="F35" i="1"/>
  <c r="G35" i="1"/>
  <c r="L35" i="1"/>
  <c r="M35" i="1"/>
  <c r="N35" i="1"/>
  <c r="R35" i="1"/>
  <c r="S35" i="1"/>
  <c r="T35" i="1"/>
  <c r="F36" i="1"/>
  <c r="G36" i="1"/>
  <c r="L36" i="1"/>
  <c r="M36" i="1"/>
  <c r="N36" i="1"/>
  <c r="R36" i="1"/>
  <c r="S36" i="1"/>
  <c r="T36" i="1"/>
  <c r="F37" i="1"/>
  <c r="G37" i="1"/>
  <c r="L37" i="1"/>
  <c r="M37" i="1"/>
  <c r="N37" i="1"/>
  <c r="R37" i="1"/>
  <c r="S37" i="1"/>
  <c r="T37" i="1"/>
  <c r="F38" i="1"/>
  <c r="G38" i="1"/>
  <c r="L38" i="1"/>
  <c r="M38" i="1"/>
  <c r="N38" i="1"/>
  <c r="R38" i="1"/>
  <c r="S38" i="1"/>
  <c r="T38" i="1"/>
  <c r="F39" i="1"/>
  <c r="G39" i="1"/>
  <c r="L39" i="1"/>
  <c r="M39" i="1"/>
  <c r="N39" i="1"/>
  <c r="R39" i="1"/>
  <c r="S39" i="1"/>
  <c r="T39" i="1"/>
  <c r="F40" i="1"/>
  <c r="G40" i="1"/>
  <c r="L40" i="1"/>
  <c r="M40" i="1"/>
  <c r="N40" i="1"/>
  <c r="R40" i="1"/>
  <c r="S40" i="1"/>
  <c r="T40" i="1"/>
  <c r="F41" i="1"/>
  <c r="G41" i="1"/>
  <c r="L41" i="1"/>
  <c r="M41" i="1"/>
  <c r="N41" i="1"/>
  <c r="R41" i="1"/>
  <c r="S41" i="1"/>
  <c r="T41" i="1"/>
  <c r="F42" i="1"/>
  <c r="G42" i="1"/>
  <c r="L42" i="1"/>
  <c r="M42" i="1"/>
  <c r="N42" i="1"/>
  <c r="R42" i="1"/>
  <c r="S42" i="1"/>
  <c r="T42" i="1"/>
  <c r="F43" i="1"/>
  <c r="G43" i="1"/>
  <c r="L43" i="1"/>
  <c r="M43" i="1"/>
  <c r="N43" i="1"/>
  <c r="R43" i="1"/>
  <c r="S43" i="1"/>
  <c r="T43" i="1"/>
  <c r="F44" i="1"/>
  <c r="G44" i="1"/>
  <c r="L44" i="1"/>
  <c r="M44" i="1"/>
  <c r="N44" i="1"/>
  <c r="R44" i="1"/>
  <c r="S44" i="1"/>
  <c r="T44" i="1"/>
  <c r="F45" i="1"/>
  <c r="G45" i="1"/>
  <c r="L45" i="1"/>
  <c r="M45" i="1"/>
  <c r="N45" i="1"/>
  <c r="R45" i="1"/>
  <c r="S45" i="1"/>
  <c r="T45" i="1"/>
  <c r="F46" i="1"/>
  <c r="G46" i="1"/>
  <c r="L46" i="1"/>
  <c r="M46" i="1"/>
  <c r="N46" i="1"/>
  <c r="R46" i="1"/>
  <c r="S46" i="1"/>
  <c r="T46" i="1"/>
  <c r="F47" i="1"/>
  <c r="G47" i="1"/>
  <c r="L47" i="1"/>
  <c r="M47" i="1"/>
  <c r="N47" i="1"/>
  <c r="R47" i="1"/>
  <c r="S47" i="1"/>
  <c r="T47" i="1"/>
  <c r="F48" i="1"/>
  <c r="G48" i="1"/>
  <c r="L48" i="1"/>
  <c r="M48" i="1"/>
  <c r="N48" i="1"/>
  <c r="R48" i="1"/>
  <c r="S48" i="1"/>
  <c r="T48" i="1"/>
  <c r="F49" i="1"/>
  <c r="G49" i="1"/>
  <c r="L49" i="1"/>
  <c r="M49" i="1"/>
  <c r="N49" i="1"/>
  <c r="R49" i="1"/>
  <c r="S49" i="1"/>
  <c r="T49" i="1"/>
  <c r="F50" i="1"/>
  <c r="G50" i="1"/>
  <c r="L50" i="1"/>
  <c r="M50" i="1"/>
  <c r="N50" i="1"/>
  <c r="R50" i="1"/>
  <c r="S50" i="1"/>
  <c r="T50" i="1"/>
  <c r="F51" i="1"/>
  <c r="G51" i="1"/>
  <c r="L51" i="1"/>
  <c r="M51" i="1"/>
  <c r="N51" i="1"/>
  <c r="R51" i="1"/>
  <c r="S51" i="1"/>
  <c r="T51" i="1"/>
  <c r="F52" i="1"/>
  <c r="G52" i="1"/>
  <c r="L52" i="1"/>
  <c r="M52" i="1"/>
  <c r="N52" i="1"/>
  <c r="R52" i="1"/>
  <c r="S52" i="1"/>
  <c r="T52" i="1"/>
  <c r="F53" i="1"/>
  <c r="G53" i="1"/>
  <c r="L53" i="1"/>
  <c r="M53" i="1"/>
  <c r="N53" i="1"/>
  <c r="R53" i="1"/>
  <c r="S53" i="1"/>
  <c r="T53" i="1"/>
  <c r="F54" i="1"/>
  <c r="G54" i="1"/>
  <c r="L54" i="1"/>
  <c r="M54" i="1"/>
  <c r="N54" i="1"/>
  <c r="R54" i="1"/>
  <c r="S54" i="1"/>
  <c r="T54" i="1"/>
  <c r="F55" i="1"/>
  <c r="G55" i="1"/>
  <c r="L55" i="1"/>
  <c r="M55" i="1"/>
  <c r="N55" i="1"/>
  <c r="R55" i="1"/>
  <c r="S55" i="1"/>
  <c r="T55" i="1"/>
  <c r="F56" i="1"/>
  <c r="G56" i="1"/>
  <c r="L56" i="1"/>
  <c r="M56" i="1"/>
  <c r="N56" i="1"/>
  <c r="R56" i="1"/>
  <c r="S56" i="1"/>
  <c r="T56" i="1"/>
  <c r="F57" i="1"/>
  <c r="G57" i="1"/>
  <c r="L57" i="1"/>
  <c r="M57" i="1"/>
  <c r="N57" i="1"/>
  <c r="R57" i="1"/>
  <c r="S57" i="1"/>
  <c r="T57" i="1"/>
  <c r="F58" i="1"/>
  <c r="G58" i="1"/>
  <c r="L58" i="1"/>
  <c r="M58" i="1"/>
  <c r="N58" i="1"/>
  <c r="R58" i="1"/>
  <c r="S58" i="1"/>
  <c r="T58" i="1"/>
  <c r="F59" i="1"/>
  <c r="G59" i="1"/>
  <c r="L59" i="1"/>
  <c r="M59" i="1"/>
  <c r="N59" i="1"/>
  <c r="R59" i="1"/>
  <c r="S59" i="1"/>
  <c r="T59" i="1"/>
  <c r="F60" i="1"/>
  <c r="G60" i="1"/>
  <c r="L60" i="1"/>
  <c r="M60" i="1"/>
  <c r="N60" i="1"/>
  <c r="R60" i="1"/>
  <c r="S60" i="1"/>
  <c r="T60" i="1"/>
  <c r="F61" i="1"/>
  <c r="G61" i="1"/>
  <c r="L61" i="1"/>
  <c r="M61" i="1"/>
  <c r="N61" i="1"/>
  <c r="R61" i="1"/>
  <c r="S61" i="1"/>
  <c r="T61" i="1"/>
  <c r="F62" i="1"/>
  <c r="G62" i="1"/>
  <c r="L62" i="1"/>
  <c r="M62" i="1"/>
  <c r="N62" i="1"/>
  <c r="R62" i="1"/>
  <c r="S62" i="1"/>
  <c r="T62" i="1"/>
  <c r="F63" i="1"/>
  <c r="G63" i="1"/>
  <c r="L63" i="1"/>
  <c r="M63" i="1"/>
  <c r="N63" i="1"/>
  <c r="R63" i="1"/>
  <c r="S63" i="1"/>
  <c r="T63" i="1"/>
  <c r="F64" i="1"/>
  <c r="G64" i="1"/>
  <c r="L64" i="1"/>
  <c r="M64" i="1"/>
  <c r="N64" i="1"/>
  <c r="R64" i="1"/>
  <c r="S64" i="1"/>
  <c r="T64" i="1"/>
  <c r="F65" i="1"/>
  <c r="G65" i="1"/>
  <c r="L65" i="1"/>
  <c r="M65" i="1"/>
  <c r="N65" i="1"/>
  <c r="R65" i="1"/>
  <c r="S65" i="1"/>
  <c r="T65" i="1"/>
  <c r="F66" i="1"/>
  <c r="G66" i="1"/>
  <c r="L66" i="1"/>
  <c r="M66" i="1"/>
  <c r="N66" i="1"/>
  <c r="R66" i="1"/>
  <c r="S66" i="1"/>
  <c r="T66" i="1"/>
  <c r="F67" i="1"/>
  <c r="G67" i="1"/>
  <c r="L67" i="1"/>
  <c r="M67" i="1"/>
  <c r="N67" i="1"/>
  <c r="R67" i="1"/>
  <c r="S67" i="1"/>
  <c r="T67" i="1"/>
  <c r="F68" i="1"/>
  <c r="G68" i="1"/>
  <c r="L68" i="1"/>
  <c r="M68" i="1"/>
  <c r="N68" i="1"/>
  <c r="R68" i="1"/>
  <c r="S68" i="1"/>
  <c r="T68" i="1"/>
  <c r="F69" i="1"/>
  <c r="G69" i="1"/>
  <c r="L69" i="1"/>
  <c r="M69" i="1"/>
  <c r="N69" i="1"/>
  <c r="R69" i="1"/>
  <c r="S69" i="1"/>
  <c r="T69" i="1"/>
  <c r="F70" i="1"/>
  <c r="G70" i="1"/>
  <c r="L70" i="1"/>
  <c r="M70" i="1"/>
  <c r="N70" i="1"/>
  <c r="R70" i="1"/>
  <c r="S70" i="1"/>
  <c r="T70" i="1"/>
  <c r="F71" i="1"/>
  <c r="G71" i="1"/>
  <c r="L71" i="1"/>
  <c r="M71" i="1"/>
  <c r="N71" i="1"/>
  <c r="R71" i="1"/>
  <c r="S71" i="1"/>
  <c r="T71" i="1"/>
  <c r="F72" i="1"/>
  <c r="G72" i="1"/>
  <c r="L72" i="1"/>
  <c r="M72" i="1"/>
  <c r="N72" i="1"/>
  <c r="R72" i="1"/>
  <c r="S72" i="1"/>
  <c r="T72" i="1"/>
  <c r="F73" i="1"/>
  <c r="G73" i="1"/>
  <c r="L73" i="1"/>
  <c r="M73" i="1"/>
  <c r="N73" i="1"/>
  <c r="R73" i="1"/>
  <c r="S73" i="1"/>
  <c r="T73" i="1"/>
  <c r="F74" i="1"/>
  <c r="G74" i="1"/>
  <c r="L74" i="1"/>
  <c r="M74" i="1"/>
  <c r="N74" i="1"/>
  <c r="R74" i="1"/>
  <c r="S74" i="1"/>
  <c r="T74" i="1"/>
  <c r="F75" i="1"/>
  <c r="G75" i="1"/>
  <c r="L75" i="1"/>
  <c r="M75" i="1"/>
  <c r="N75" i="1"/>
  <c r="R75" i="1"/>
  <c r="S75" i="1"/>
  <c r="T75" i="1"/>
  <c r="F76" i="1"/>
  <c r="G76" i="1"/>
  <c r="L76" i="1"/>
  <c r="M76" i="1"/>
  <c r="N76" i="1"/>
  <c r="R76" i="1"/>
  <c r="S76" i="1"/>
  <c r="T76" i="1"/>
  <c r="F77" i="1"/>
  <c r="G77" i="1"/>
  <c r="L77" i="1"/>
  <c r="M77" i="1"/>
  <c r="N77" i="1"/>
  <c r="R77" i="1"/>
  <c r="S77" i="1"/>
  <c r="T77" i="1"/>
  <c r="F78" i="1"/>
  <c r="G78" i="1"/>
  <c r="L78" i="1"/>
  <c r="M78" i="1"/>
  <c r="N78" i="1"/>
  <c r="R78" i="1"/>
  <c r="S78" i="1"/>
  <c r="T78" i="1"/>
  <c r="F79" i="1"/>
  <c r="G79" i="1"/>
  <c r="L79" i="1"/>
  <c r="M79" i="1"/>
  <c r="N79" i="1"/>
  <c r="R79" i="1"/>
  <c r="S79" i="1"/>
  <c r="T79" i="1"/>
  <c r="F80" i="1"/>
  <c r="G80" i="1"/>
  <c r="L80" i="1"/>
  <c r="M80" i="1"/>
  <c r="N80" i="1"/>
  <c r="R80" i="1"/>
  <c r="S80" i="1"/>
  <c r="T80" i="1"/>
  <c r="F81" i="1"/>
  <c r="G81" i="1"/>
  <c r="L81" i="1"/>
  <c r="M81" i="1"/>
  <c r="N81" i="1"/>
  <c r="R81" i="1"/>
  <c r="S81" i="1"/>
  <c r="T81" i="1"/>
  <c r="F82" i="1"/>
  <c r="G82" i="1"/>
  <c r="L82" i="1"/>
  <c r="M82" i="1"/>
  <c r="N82" i="1"/>
  <c r="R82" i="1"/>
  <c r="S82" i="1"/>
  <c r="T82" i="1"/>
  <c r="F83" i="1"/>
  <c r="G83" i="1"/>
  <c r="L83" i="1"/>
  <c r="M83" i="1"/>
  <c r="N83" i="1"/>
  <c r="R83" i="1"/>
  <c r="S83" i="1"/>
  <c r="T83" i="1"/>
  <c r="F84" i="1"/>
  <c r="G84" i="1"/>
  <c r="L84" i="1"/>
  <c r="M84" i="1"/>
  <c r="N84" i="1"/>
  <c r="R84" i="1"/>
  <c r="S84" i="1"/>
  <c r="T84" i="1"/>
  <c r="F85" i="1"/>
  <c r="G85" i="1"/>
  <c r="L85" i="1"/>
  <c r="M85" i="1"/>
  <c r="N85" i="1"/>
  <c r="R85" i="1"/>
  <c r="S85" i="1"/>
  <c r="T85" i="1"/>
  <c r="F86" i="1"/>
  <c r="G86" i="1"/>
  <c r="L86" i="1"/>
  <c r="M86" i="1"/>
  <c r="N86" i="1"/>
  <c r="R86" i="1"/>
  <c r="S86" i="1"/>
  <c r="T86" i="1"/>
  <c r="F87" i="1"/>
  <c r="G87" i="1"/>
  <c r="L87" i="1"/>
  <c r="M87" i="1"/>
  <c r="N87" i="1"/>
  <c r="R87" i="1"/>
  <c r="S87" i="1"/>
  <c r="T87" i="1"/>
  <c r="F88" i="1"/>
  <c r="G88" i="1"/>
  <c r="L88" i="1"/>
  <c r="M88" i="1"/>
  <c r="N88" i="1"/>
  <c r="R88" i="1"/>
  <c r="S88" i="1"/>
  <c r="T88" i="1"/>
  <c r="F89" i="1"/>
  <c r="G89" i="1"/>
  <c r="L89" i="1"/>
  <c r="M89" i="1"/>
  <c r="N89" i="1"/>
  <c r="R89" i="1"/>
  <c r="S89" i="1"/>
  <c r="T89" i="1"/>
  <c r="F90" i="1"/>
  <c r="G90" i="1"/>
  <c r="L90" i="1"/>
  <c r="M90" i="1"/>
  <c r="N90" i="1"/>
  <c r="R90" i="1"/>
  <c r="S90" i="1"/>
  <c r="T90" i="1"/>
  <c r="F91" i="1"/>
  <c r="G91" i="1"/>
  <c r="L91" i="1"/>
  <c r="M91" i="1"/>
  <c r="N91" i="1"/>
  <c r="R91" i="1"/>
  <c r="S91" i="1"/>
  <c r="T91" i="1"/>
  <c r="F92" i="1"/>
  <c r="G92" i="1"/>
  <c r="L92" i="1"/>
  <c r="M92" i="1"/>
  <c r="N92" i="1"/>
  <c r="R92" i="1"/>
  <c r="S92" i="1"/>
  <c r="T92" i="1"/>
  <c r="F93" i="1"/>
  <c r="G93" i="1"/>
  <c r="L93" i="1"/>
  <c r="M93" i="1"/>
  <c r="N93" i="1"/>
  <c r="R93" i="1"/>
  <c r="S93" i="1"/>
  <c r="T93" i="1"/>
  <c r="F94" i="1"/>
  <c r="G94" i="1"/>
  <c r="L94" i="1"/>
  <c r="M94" i="1"/>
  <c r="N94" i="1"/>
  <c r="R94" i="1"/>
  <c r="S94" i="1"/>
  <c r="T94" i="1"/>
  <c r="F95" i="1"/>
  <c r="G95" i="1"/>
  <c r="L95" i="1"/>
  <c r="M95" i="1"/>
  <c r="N95" i="1"/>
  <c r="R95" i="1"/>
  <c r="S95" i="1"/>
  <c r="T95" i="1"/>
  <c r="F96" i="1"/>
  <c r="G96" i="1"/>
  <c r="L96" i="1"/>
  <c r="M96" i="1"/>
  <c r="N96" i="1"/>
  <c r="R96" i="1"/>
  <c r="S96" i="1"/>
  <c r="T96" i="1"/>
  <c r="F97" i="1"/>
  <c r="G97" i="1"/>
  <c r="L97" i="1"/>
  <c r="M97" i="1"/>
  <c r="N97" i="1"/>
  <c r="R97" i="1"/>
  <c r="S97" i="1"/>
  <c r="T97" i="1"/>
  <c r="F98" i="1"/>
  <c r="G98" i="1"/>
  <c r="L98" i="1"/>
  <c r="M98" i="1"/>
  <c r="N98" i="1"/>
  <c r="R98" i="1"/>
  <c r="S98" i="1"/>
  <c r="T98" i="1"/>
  <c r="F99" i="1"/>
  <c r="G99" i="1"/>
  <c r="L99" i="1"/>
  <c r="M99" i="1"/>
  <c r="N99" i="1"/>
  <c r="R99" i="1"/>
  <c r="S99" i="1"/>
  <c r="T99" i="1"/>
  <c r="F100" i="1"/>
  <c r="G100" i="1"/>
  <c r="L100" i="1"/>
  <c r="M100" i="1"/>
  <c r="N100" i="1"/>
  <c r="R100" i="1"/>
  <c r="S100" i="1"/>
  <c r="T100" i="1"/>
  <c r="F101" i="1"/>
  <c r="G101" i="1"/>
  <c r="L101" i="1"/>
  <c r="M101" i="1"/>
  <c r="N101" i="1"/>
  <c r="R101" i="1"/>
  <c r="S101" i="1"/>
  <c r="T101" i="1"/>
  <c r="F102" i="1"/>
  <c r="G102" i="1"/>
  <c r="L102" i="1"/>
  <c r="M102" i="1"/>
  <c r="N102" i="1"/>
  <c r="R102" i="1"/>
  <c r="S102" i="1"/>
  <c r="T102" i="1"/>
  <c r="F103" i="1"/>
  <c r="G103" i="1"/>
  <c r="L103" i="1"/>
  <c r="M103" i="1"/>
  <c r="N103" i="1"/>
  <c r="R103" i="1"/>
  <c r="S103" i="1"/>
  <c r="T103" i="1"/>
  <c r="F104" i="1"/>
  <c r="G104" i="1"/>
  <c r="L104" i="1"/>
  <c r="M104" i="1"/>
  <c r="N104" i="1"/>
  <c r="R104" i="1"/>
  <c r="S104" i="1"/>
  <c r="T104" i="1"/>
  <c r="F105" i="1"/>
  <c r="G105" i="1"/>
  <c r="L105" i="1"/>
  <c r="M105" i="1"/>
  <c r="N105" i="1"/>
  <c r="R105" i="1"/>
  <c r="S105" i="1"/>
  <c r="T105" i="1"/>
  <c r="F106" i="1"/>
  <c r="G106" i="1"/>
  <c r="L106" i="1"/>
  <c r="M106" i="1"/>
  <c r="N106" i="1"/>
  <c r="R106" i="1"/>
  <c r="S106" i="1"/>
  <c r="T106" i="1"/>
  <c r="L111" i="1"/>
  <c r="M111" i="1"/>
  <c r="N111" i="1"/>
  <c r="R111" i="1"/>
  <c r="S111" i="1"/>
  <c r="T111" i="1"/>
  <c r="G112" i="1"/>
  <c r="L112" i="1"/>
  <c r="M112" i="1"/>
  <c r="N112" i="1"/>
  <c r="R112" i="1"/>
  <c r="S112" i="1"/>
  <c r="T112" i="1"/>
  <c r="L113" i="1"/>
  <c r="M113" i="1"/>
  <c r="N113" i="1"/>
  <c r="R113" i="1"/>
  <c r="S113" i="1"/>
  <c r="T113" i="1"/>
  <c r="L114" i="1"/>
  <c r="M114" i="1"/>
  <c r="N114" i="1"/>
  <c r="R114" i="1"/>
  <c r="S114" i="1"/>
  <c r="T114" i="1"/>
  <c r="L115" i="1"/>
  <c r="M115" i="1"/>
  <c r="N115" i="1"/>
  <c r="R115" i="1"/>
  <c r="S115" i="1"/>
  <c r="T115" i="1"/>
  <c r="L116" i="1"/>
  <c r="M116" i="1"/>
  <c r="N116" i="1"/>
  <c r="R116" i="1"/>
  <c r="S116" i="1"/>
  <c r="T116" i="1"/>
  <c r="F121" i="1"/>
  <c r="G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F122" i="1"/>
  <c r="G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F123" i="1"/>
  <c r="G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F124" i="1"/>
  <c r="G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F125" i="1"/>
  <c r="G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F126" i="1"/>
  <c r="G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F127" i="1"/>
  <c r="G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F128" i="1"/>
  <c r="G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F129" i="1"/>
  <c r="G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F130" i="1"/>
  <c r="G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F131" i="1"/>
  <c r="G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F132" i="1"/>
  <c r="G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F133" i="1"/>
  <c r="G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F134" i="1"/>
  <c r="G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F135" i="1"/>
  <c r="G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F136" i="1"/>
  <c r="G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F137" i="1"/>
  <c r="G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F138" i="1"/>
  <c r="G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F139" i="1"/>
  <c r="G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F140" i="1"/>
  <c r="G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F141" i="1"/>
  <c r="G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F142" i="1"/>
  <c r="G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F143" i="1"/>
  <c r="G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F144" i="1"/>
  <c r="G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F145" i="1"/>
  <c r="G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F146" i="1"/>
  <c r="G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F147" i="1"/>
  <c r="G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F148" i="1"/>
  <c r="G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F149" i="1"/>
  <c r="G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F150" i="1"/>
  <c r="G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F151" i="1"/>
  <c r="G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F152" i="1"/>
  <c r="G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F153" i="1"/>
  <c r="G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F154" i="1"/>
  <c r="G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F155" i="1"/>
  <c r="G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F156" i="1"/>
  <c r="G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F157" i="1"/>
  <c r="G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F158" i="1"/>
  <c r="G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F159" i="1"/>
  <c r="G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F160" i="1"/>
  <c r="G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F161" i="1"/>
  <c r="G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F162" i="1"/>
  <c r="G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F163" i="1"/>
  <c r="G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F164" i="1"/>
  <c r="G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F165" i="1"/>
  <c r="G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F166" i="1"/>
  <c r="G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F167" i="1"/>
  <c r="G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F168" i="1"/>
  <c r="G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F169" i="1"/>
  <c r="G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F170" i="1"/>
  <c r="G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F171" i="1"/>
  <c r="G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F172" i="1"/>
  <c r="G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F173" i="1"/>
  <c r="G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F174" i="1"/>
  <c r="G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F175" i="1"/>
  <c r="G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F176" i="1"/>
  <c r="G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F177" i="1"/>
  <c r="G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F178" i="1"/>
  <c r="G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F179" i="1"/>
  <c r="G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F180" i="1"/>
  <c r="G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F181" i="1"/>
  <c r="G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F182" i="1"/>
  <c r="G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F183" i="1"/>
  <c r="G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A190" i="1"/>
  <c r="F191" i="1"/>
  <c r="L191" i="1"/>
  <c r="M191" i="1"/>
  <c r="N191" i="1"/>
  <c r="R191" i="1"/>
  <c r="S191" i="1"/>
  <c r="T191" i="1"/>
  <c r="A193" i="1"/>
  <c r="B200" i="1"/>
  <c r="C200" i="1"/>
  <c r="F200" i="1"/>
  <c r="G200" i="1"/>
  <c r="H200" i="1"/>
  <c r="L200" i="1"/>
  <c r="M200" i="1"/>
  <c r="N200" i="1"/>
  <c r="R200" i="1"/>
  <c r="S200" i="1"/>
  <c r="T200" i="1"/>
  <c r="B201" i="1"/>
  <c r="C201" i="1"/>
  <c r="F201" i="1"/>
  <c r="G201" i="1"/>
  <c r="H201" i="1"/>
  <c r="L201" i="1"/>
  <c r="M201" i="1"/>
  <c r="N201" i="1"/>
  <c r="R201" i="1"/>
  <c r="S201" i="1"/>
  <c r="T201" i="1"/>
  <c r="B202" i="1"/>
  <c r="C202" i="1"/>
  <c r="F202" i="1"/>
  <c r="G202" i="1"/>
  <c r="H202" i="1"/>
  <c r="L202" i="1"/>
  <c r="M202" i="1"/>
  <c r="N202" i="1"/>
  <c r="R202" i="1"/>
  <c r="S202" i="1"/>
  <c r="T202" i="1"/>
  <c r="B203" i="1"/>
  <c r="C203" i="1"/>
  <c r="F203" i="1"/>
  <c r="G203" i="1"/>
  <c r="H203" i="1"/>
  <c r="L203" i="1"/>
  <c r="M203" i="1"/>
  <c r="N203" i="1"/>
  <c r="R203" i="1"/>
  <c r="S203" i="1"/>
  <c r="T203" i="1"/>
  <c r="B204" i="1"/>
  <c r="C204" i="1"/>
  <c r="F204" i="1"/>
  <c r="G204" i="1"/>
  <c r="H204" i="1"/>
  <c r="L204" i="1"/>
  <c r="M204" i="1"/>
  <c r="N204" i="1"/>
  <c r="R204" i="1"/>
  <c r="S204" i="1"/>
  <c r="T204" i="1"/>
  <c r="B205" i="1"/>
  <c r="C205" i="1"/>
  <c r="F205" i="1"/>
  <c r="G205" i="1"/>
  <c r="H205" i="1"/>
  <c r="L205" i="1"/>
  <c r="M205" i="1"/>
  <c r="N205" i="1"/>
  <c r="R205" i="1"/>
  <c r="S205" i="1"/>
  <c r="T205" i="1"/>
  <c r="B206" i="1"/>
  <c r="C206" i="1"/>
  <c r="F206" i="1"/>
  <c r="G206" i="1"/>
  <c r="H206" i="1"/>
  <c r="L206" i="1"/>
  <c r="M206" i="1"/>
  <c r="N206" i="1"/>
  <c r="R206" i="1"/>
  <c r="S206" i="1"/>
  <c r="T206" i="1"/>
  <c r="B207" i="1"/>
  <c r="C207" i="1"/>
  <c r="F207" i="1"/>
  <c r="G207" i="1"/>
  <c r="H207" i="1"/>
  <c r="L207" i="1"/>
  <c r="M207" i="1"/>
  <c r="N207" i="1"/>
  <c r="R207" i="1"/>
  <c r="S207" i="1"/>
  <c r="T207" i="1"/>
  <c r="B208" i="1"/>
  <c r="C208" i="1"/>
  <c r="F208" i="1"/>
  <c r="G208" i="1"/>
  <c r="H208" i="1"/>
  <c r="L208" i="1"/>
  <c r="M208" i="1"/>
  <c r="N208" i="1"/>
  <c r="R208" i="1"/>
  <c r="S208" i="1"/>
  <c r="T208" i="1"/>
  <c r="B209" i="1"/>
  <c r="C209" i="1"/>
  <c r="F209" i="1"/>
  <c r="G209" i="1"/>
  <c r="H209" i="1"/>
  <c r="L209" i="1"/>
  <c r="M209" i="1"/>
  <c r="N209" i="1"/>
  <c r="R209" i="1"/>
  <c r="S209" i="1"/>
  <c r="T209" i="1"/>
  <c r="B210" i="1"/>
  <c r="C210" i="1"/>
  <c r="F210" i="1"/>
  <c r="G210" i="1"/>
  <c r="H210" i="1"/>
  <c r="L210" i="1"/>
  <c r="M210" i="1"/>
  <c r="N210" i="1"/>
  <c r="R210" i="1"/>
  <c r="S210" i="1"/>
  <c r="T210" i="1"/>
  <c r="B211" i="1"/>
  <c r="C211" i="1"/>
  <c r="F211" i="1"/>
  <c r="G211" i="1"/>
  <c r="H211" i="1"/>
  <c r="L211" i="1"/>
  <c r="M211" i="1"/>
  <c r="N211" i="1"/>
  <c r="R211" i="1"/>
  <c r="S211" i="1"/>
  <c r="T211" i="1"/>
  <c r="B212" i="1"/>
  <c r="C212" i="1"/>
  <c r="F212" i="1"/>
  <c r="G212" i="1"/>
  <c r="H212" i="1"/>
  <c r="L212" i="1"/>
  <c r="M212" i="1"/>
  <c r="N212" i="1"/>
  <c r="R212" i="1"/>
  <c r="S212" i="1"/>
  <c r="T212" i="1"/>
  <c r="B213" i="1"/>
  <c r="C213" i="1"/>
  <c r="F213" i="1"/>
  <c r="G213" i="1"/>
  <c r="H213" i="1"/>
  <c r="L213" i="1"/>
  <c r="M213" i="1"/>
  <c r="N213" i="1"/>
  <c r="R213" i="1"/>
  <c r="S213" i="1"/>
  <c r="T213" i="1"/>
  <c r="B214" i="1"/>
  <c r="C214" i="1"/>
  <c r="F214" i="1"/>
  <c r="G214" i="1"/>
  <c r="H214" i="1"/>
  <c r="L214" i="1"/>
  <c r="M214" i="1"/>
  <c r="N214" i="1"/>
  <c r="R214" i="1"/>
  <c r="S214" i="1"/>
  <c r="T214" i="1"/>
  <c r="B215" i="1"/>
  <c r="C215" i="1"/>
  <c r="F215" i="1"/>
  <c r="G215" i="1"/>
  <c r="H215" i="1"/>
  <c r="L215" i="1"/>
  <c r="M215" i="1"/>
  <c r="N215" i="1"/>
  <c r="R215" i="1"/>
  <c r="S215" i="1"/>
  <c r="T215" i="1"/>
  <c r="B216" i="1"/>
  <c r="C216" i="1"/>
  <c r="F216" i="1"/>
  <c r="G216" i="1"/>
  <c r="H216" i="1"/>
  <c r="L216" i="1"/>
  <c r="M216" i="1"/>
  <c r="N216" i="1"/>
  <c r="R216" i="1"/>
  <c r="S216" i="1"/>
  <c r="T216" i="1"/>
  <c r="B217" i="1"/>
  <c r="C217" i="1"/>
  <c r="F217" i="1"/>
  <c r="G217" i="1"/>
  <c r="H217" i="1"/>
  <c r="L217" i="1"/>
  <c r="M217" i="1"/>
  <c r="N217" i="1"/>
  <c r="R217" i="1"/>
  <c r="S217" i="1"/>
  <c r="T217" i="1"/>
  <c r="B218" i="1"/>
  <c r="C218" i="1"/>
  <c r="F218" i="1"/>
  <c r="G218" i="1"/>
  <c r="H218" i="1"/>
  <c r="L218" i="1"/>
  <c r="M218" i="1"/>
  <c r="N218" i="1"/>
  <c r="R218" i="1"/>
  <c r="S218" i="1"/>
  <c r="T218" i="1"/>
  <c r="B219" i="1"/>
  <c r="C219" i="1"/>
  <c r="F219" i="1"/>
  <c r="G219" i="1"/>
  <c r="H219" i="1"/>
  <c r="L219" i="1"/>
  <c r="M219" i="1"/>
  <c r="N219" i="1"/>
  <c r="R219" i="1"/>
  <c r="S219" i="1"/>
  <c r="T219" i="1"/>
  <c r="B220" i="1"/>
  <c r="C220" i="1"/>
  <c r="F220" i="1"/>
  <c r="G220" i="1"/>
  <c r="H220" i="1"/>
  <c r="L220" i="1"/>
  <c r="M220" i="1"/>
  <c r="N220" i="1"/>
  <c r="R220" i="1"/>
  <c r="S220" i="1"/>
  <c r="T220" i="1"/>
  <c r="B221" i="1"/>
  <c r="C221" i="1"/>
  <c r="F221" i="1"/>
  <c r="G221" i="1"/>
  <c r="H221" i="1"/>
  <c r="L221" i="1"/>
  <c r="M221" i="1"/>
  <c r="N221" i="1"/>
  <c r="R221" i="1"/>
  <c r="S221" i="1"/>
  <c r="T221" i="1"/>
  <c r="B222" i="1"/>
  <c r="C222" i="1"/>
  <c r="F222" i="1"/>
  <c r="G222" i="1"/>
  <c r="H222" i="1"/>
  <c r="L222" i="1"/>
  <c r="M222" i="1"/>
  <c r="N222" i="1"/>
  <c r="R222" i="1"/>
  <c r="S222" i="1"/>
  <c r="T222" i="1"/>
  <c r="B223" i="1"/>
  <c r="C223" i="1"/>
  <c r="F223" i="1"/>
  <c r="G223" i="1"/>
  <c r="H223" i="1"/>
  <c r="L223" i="1"/>
  <c r="M223" i="1"/>
  <c r="N223" i="1"/>
  <c r="R223" i="1"/>
  <c r="S223" i="1"/>
  <c r="T223" i="1"/>
  <c r="B224" i="1"/>
  <c r="C224" i="1"/>
  <c r="F224" i="1"/>
  <c r="G224" i="1"/>
  <c r="H224" i="1"/>
  <c r="L224" i="1"/>
  <c r="M224" i="1"/>
  <c r="N224" i="1"/>
  <c r="R224" i="1"/>
  <c r="S224" i="1"/>
  <c r="T224" i="1"/>
  <c r="B225" i="1"/>
  <c r="C225" i="1"/>
  <c r="F225" i="1"/>
  <c r="G225" i="1"/>
  <c r="H225" i="1"/>
  <c r="L225" i="1"/>
  <c r="M225" i="1"/>
  <c r="N225" i="1"/>
  <c r="R225" i="1"/>
  <c r="S225" i="1"/>
  <c r="T225" i="1"/>
  <c r="B226" i="1"/>
  <c r="C226" i="1"/>
  <c r="F226" i="1"/>
  <c r="G226" i="1"/>
  <c r="H226" i="1"/>
  <c r="L226" i="1"/>
  <c r="M226" i="1"/>
  <c r="N226" i="1"/>
  <c r="R226" i="1"/>
  <c r="S226" i="1"/>
  <c r="T226" i="1"/>
  <c r="B227" i="1"/>
  <c r="C227" i="1"/>
  <c r="F227" i="1"/>
  <c r="G227" i="1"/>
  <c r="H227" i="1"/>
  <c r="L227" i="1"/>
  <c r="M227" i="1"/>
  <c r="N227" i="1"/>
  <c r="R227" i="1"/>
  <c r="S227" i="1"/>
  <c r="T227" i="1"/>
  <c r="B228" i="1"/>
  <c r="C228" i="1"/>
  <c r="F228" i="1"/>
  <c r="G228" i="1"/>
  <c r="H228" i="1"/>
  <c r="L228" i="1"/>
  <c r="M228" i="1"/>
  <c r="N228" i="1"/>
  <c r="R228" i="1"/>
  <c r="S228" i="1"/>
  <c r="T228" i="1"/>
  <c r="B229" i="1"/>
  <c r="C229" i="1"/>
  <c r="F229" i="1"/>
  <c r="G229" i="1"/>
  <c r="H229" i="1"/>
  <c r="L229" i="1"/>
  <c r="M229" i="1"/>
  <c r="N229" i="1"/>
  <c r="R229" i="1"/>
  <c r="S229" i="1"/>
  <c r="T229" i="1"/>
  <c r="B230" i="1"/>
  <c r="C230" i="1"/>
  <c r="F230" i="1"/>
  <c r="G230" i="1"/>
  <c r="H230" i="1"/>
  <c r="L230" i="1"/>
  <c r="M230" i="1"/>
  <c r="N230" i="1"/>
  <c r="R230" i="1"/>
  <c r="S230" i="1"/>
  <c r="T230" i="1"/>
  <c r="B231" i="1"/>
  <c r="C231" i="1"/>
  <c r="F231" i="1"/>
  <c r="G231" i="1"/>
  <c r="H231" i="1"/>
  <c r="L231" i="1"/>
  <c r="M231" i="1"/>
  <c r="N231" i="1"/>
  <c r="R231" i="1"/>
  <c r="S231" i="1"/>
  <c r="T231" i="1"/>
  <c r="B232" i="1"/>
  <c r="C232" i="1"/>
  <c r="F232" i="1"/>
  <c r="G232" i="1"/>
  <c r="H232" i="1"/>
  <c r="L232" i="1"/>
  <c r="M232" i="1"/>
  <c r="N232" i="1"/>
  <c r="R232" i="1"/>
  <c r="S232" i="1"/>
  <c r="T232" i="1"/>
  <c r="B233" i="1"/>
  <c r="C233" i="1"/>
  <c r="F233" i="1"/>
  <c r="G233" i="1"/>
  <c r="H233" i="1"/>
  <c r="L233" i="1"/>
  <c r="M233" i="1"/>
  <c r="N233" i="1"/>
  <c r="R233" i="1"/>
  <c r="S233" i="1"/>
  <c r="T233" i="1"/>
  <c r="B234" i="1"/>
  <c r="C234" i="1"/>
  <c r="F234" i="1"/>
  <c r="G234" i="1"/>
  <c r="H234" i="1"/>
  <c r="L234" i="1"/>
  <c r="M234" i="1"/>
  <c r="N234" i="1"/>
  <c r="R234" i="1"/>
  <c r="S234" i="1"/>
  <c r="T234" i="1"/>
  <c r="B235" i="1"/>
  <c r="C235" i="1"/>
  <c r="F235" i="1"/>
  <c r="G235" i="1"/>
  <c r="H235" i="1"/>
  <c r="L235" i="1"/>
  <c r="M235" i="1"/>
  <c r="N235" i="1"/>
  <c r="R235" i="1"/>
  <c r="S235" i="1"/>
  <c r="T235" i="1"/>
  <c r="B236" i="1"/>
  <c r="C236" i="1"/>
  <c r="F236" i="1"/>
  <c r="G236" i="1"/>
  <c r="H236" i="1"/>
  <c r="L236" i="1"/>
  <c r="M236" i="1"/>
  <c r="N236" i="1"/>
  <c r="R236" i="1"/>
  <c r="S236" i="1"/>
  <c r="T236" i="1"/>
</calcChain>
</file>

<file path=xl/comments1.xml><?xml version="1.0" encoding="utf-8"?>
<comments xmlns="http://schemas.openxmlformats.org/spreadsheetml/2006/main">
  <authors>
    <author>Jean-Michel Laffaille</author>
  </authors>
  <commentList>
    <comment ref="A5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le pas est 2πh</t>
        </r>
      </text>
    </comment>
    <comment ref="M5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inchangé</t>
        </r>
      </text>
    </comment>
    <comment ref="R5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inutilisé ici : on observe en fausse perspective depuis l'avant de Ox"</t>
        </r>
      </text>
    </comment>
    <comment ref="T5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inchangé</t>
        </r>
      </text>
    </comment>
    <comment ref="R110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on observe en fausse perspective depuis l'avant de Ox"</t>
        </r>
      </text>
    </comment>
    <comment ref="Q120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utiliser  y' = y</t>
        </r>
      </text>
    </comment>
    <comment ref="R120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utiliser  y' = y</t>
        </r>
      </text>
    </comment>
    <comment ref="S120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utiliser  y' = y</t>
        </r>
      </text>
    </comment>
    <comment ref="T120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inchangé</t>
        </r>
      </text>
    </comment>
    <comment ref="U120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inchangé</t>
        </r>
      </text>
    </comment>
    <comment ref="V120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inchangé</t>
        </r>
      </text>
    </comment>
    <comment ref="A189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rayon de courbure  R = √(r</t>
        </r>
        <r>
          <rPr>
            <vertAlign val="superscript"/>
            <sz val="9"/>
            <color indexed="81"/>
            <rFont val="Geneva"/>
          </rPr>
          <t>2</t>
        </r>
        <r>
          <rPr>
            <sz val="9"/>
            <color indexed="81"/>
            <rFont val="Geneva"/>
          </rPr>
          <t>+h</t>
        </r>
        <r>
          <rPr>
            <vertAlign val="superscript"/>
            <sz val="9"/>
            <color indexed="81"/>
            <rFont val="Geneva"/>
          </rPr>
          <t>2</t>
        </r>
        <r>
          <rPr>
            <sz val="9"/>
            <color indexed="81"/>
            <rFont val="Geneva"/>
          </rPr>
          <t>)/r
(avec  r = 1  pour le rayon du cylindre)</t>
        </r>
      </text>
    </comment>
    <comment ref="M190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inchangé</t>
        </r>
      </text>
    </comment>
    <comment ref="R190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inutilisé ici : on observe en fausse perspective depuis l'avant de Ox"</t>
        </r>
      </text>
    </comment>
    <comment ref="T190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inchangé</t>
        </r>
      </text>
    </comment>
    <comment ref="D198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à tourner d'un angle </t>
        </r>
        <r>
          <rPr>
            <sz val="9"/>
            <color indexed="81"/>
            <rFont val="Symbol"/>
          </rPr>
          <t>a</t>
        </r>
        <r>
          <rPr>
            <sz val="9"/>
            <color indexed="81"/>
            <rFont val="Geneva"/>
          </rPr>
          <t xml:space="preserve"> selon Ox</t>
        </r>
      </text>
    </comment>
    <comment ref="D199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inutile en fait...</t>
        </r>
      </text>
    </comment>
    <comment ref="F199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inchangé</t>
        </r>
      </text>
    </comment>
    <comment ref="M199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inchangé</t>
        </r>
      </text>
    </comment>
    <comment ref="R199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inutilisé ici : on observe en fausse perspective depuis l'avant de Ox"</t>
        </r>
      </text>
    </comment>
    <comment ref="T199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inchangé</t>
        </r>
      </text>
    </comment>
  </commentList>
</comments>
</file>

<file path=xl/comments2.xml><?xml version="1.0" encoding="utf-8"?>
<comments xmlns="http://schemas.openxmlformats.org/spreadsheetml/2006/main">
  <authors>
    <author>Jean-Michel Laffaille</author>
  </authors>
  <commentList>
    <comment ref="A5" authorId="0">
      <text>
        <r>
          <rPr>
            <b/>
            <sz val="9"/>
            <color indexed="81"/>
            <rFont val="Geneva"/>
          </rPr>
          <t>Jean-Michel Laffaille:</t>
        </r>
        <r>
          <rPr>
            <sz val="9"/>
            <color indexed="81"/>
            <rFont val="Geneva"/>
          </rPr>
          <t xml:space="preserve">
le pas est 2πh</t>
        </r>
      </text>
    </comment>
  </commentList>
</comments>
</file>

<file path=xl/sharedStrings.xml><?xml version="1.0" encoding="utf-8"?>
<sst xmlns="http://schemas.openxmlformats.org/spreadsheetml/2006/main" count="83" uniqueCount="42">
  <si>
    <t>x</t>
  </si>
  <si>
    <t>y</t>
  </si>
  <si>
    <t>z</t>
  </si>
  <si>
    <t>x'</t>
  </si>
  <si>
    <t>y'</t>
  </si>
  <si>
    <t>z'</t>
  </si>
  <si>
    <t>x"</t>
  </si>
  <si>
    <t>y"</t>
  </si>
  <si>
    <t>z"</t>
  </si>
  <si>
    <r>
      <t>q</t>
    </r>
    <r>
      <rPr>
        <b/>
        <sz val="12"/>
        <rFont val="Helvetica"/>
      </rPr>
      <t xml:space="preserve">  (°)</t>
    </r>
  </si>
  <si>
    <r>
      <t>j</t>
    </r>
    <r>
      <rPr>
        <b/>
        <sz val="12"/>
        <rFont val="Helvetica"/>
      </rPr>
      <t xml:space="preserve">  (°)</t>
    </r>
  </si>
  <si>
    <t>h</t>
  </si>
  <si>
    <t>Cercle osculateur à une hélice</t>
  </si>
  <si>
    <t>hélice d'origine</t>
  </si>
  <si>
    <r>
      <t xml:space="preserve">rotation d'angle </t>
    </r>
    <r>
      <rPr>
        <b/>
        <sz val="12"/>
        <rFont val="Symbol"/>
      </rPr>
      <t>q</t>
    </r>
    <r>
      <rPr>
        <b/>
        <sz val="12"/>
        <rFont val="Verdana"/>
      </rPr>
      <t xml:space="preserve"> selon Oy</t>
    </r>
  </si>
  <si>
    <r>
      <t xml:space="preserve">rotation d'angle </t>
    </r>
    <r>
      <rPr>
        <b/>
        <sz val="12"/>
        <rFont val="Symbol"/>
      </rPr>
      <t>j</t>
    </r>
    <r>
      <rPr>
        <b/>
        <sz val="12"/>
        <rFont val="Verdana"/>
      </rPr>
      <t xml:space="preserve"> selon Oz</t>
    </r>
  </si>
  <si>
    <t>axes d'origine</t>
  </si>
  <si>
    <t>cylindre d'origine</t>
  </si>
  <si>
    <t>z1</t>
  </si>
  <si>
    <t>z2</t>
  </si>
  <si>
    <t>z3</t>
  </si>
  <si>
    <t>z'1</t>
  </si>
  <si>
    <t>z'2</t>
  </si>
  <si>
    <t>z'3</t>
  </si>
  <si>
    <t>x'1</t>
  </si>
  <si>
    <t>x'2</t>
  </si>
  <si>
    <t>x'3</t>
  </si>
  <si>
    <t>z"1</t>
  </si>
  <si>
    <t>z"2</t>
  </si>
  <si>
    <t>z"3</t>
  </si>
  <si>
    <t>y"1</t>
  </si>
  <si>
    <t>y"2</t>
  </si>
  <si>
    <t>y"3</t>
  </si>
  <si>
    <t>R</t>
  </si>
  <si>
    <t>centre de courbure</t>
  </si>
  <si>
    <r>
      <t>a</t>
    </r>
    <r>
      <rPr>
        <b/>
        <sz val="12"/>
        <rFont val="Helvetica"/>
      </rPr>
      <t xml:space="preserve">  (rad)</t>
    </r>
  </si>
  <si>
    <t>cercle osculateur d'origine</t>
  </si>
  <si>
    <r>
      <t>f</t>
    </r>
    <r>
      <rPr>
        <b/>
        <sz val="12"/>
        <rFont val="Helvetica"/>
      </rPr>
      <t xml:space="preserve">  (°)</t>
    </r>
  </si>
  <si>
    <t>cercle de rayon R</t>
  </si>
  <si>
    <t>x0</t>
  </si>
  <si>
    <t>y0</t>
  </si>
  <si>
    <t>z0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</si>
</sst>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5" formatCode="0.000"/>
  </numFmts>
  <fonts count="9" x14ac:knownFonts="1">
    <font>
      <sz val="10"/>
      <name val="Verdana"/>
    </font>
    <font>
      <b/>
      <sz val="12"/>
      <name val="Verdana"/>
    </font>
    <font>
      <b/>
      <sz val="12"/>
      <name val="Symbol"/>
    </font>
    <font>
      <b/>
      <sz val="12"/>
      <name val="Helvetica"/>
    </font>
    <font>
      <sz val="18"/>
      <name val="Textile"/>
    </font>
    <font>
      <sz val="9"/>
      <color indexed="81"/>
      <name val="Geneva"/>
    </font>
    <font>
      <b/>
      <sz val="9"/>
      <color indexed="81"/>
      <name val="Geneva"/>
    </font>
    <font>
      <vertAlign val="superscript"/>
      <sz val="9"/>
      <color indexed="81"/>
      <name val="Geneva"/>
    </font>
    <font>
      <sz val="9"/>
      <color indexed="81"/>
      <name val="Symbo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175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/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0" xfId="0" applyBorder="1"/>
    <xf numFmtId="175" fontId="0" fillId="0" borderId="4" xfId="0" applyNumberFormat="1" applyBorder="1" applyAlignment="1">
      <alignment horizontal="center"/>
    </xf>
    <xf numFmtId="175" fontId="0" fillId="0" borderId="5" xfId="0" applyNumberFormat="1" applyBorder="1" applyAlignment="1">
      <alignment horizontal="center"/>
    </xf>
    <xf numFmtId="175" fontId="0" fillId="0" borderId="6" xfId="0" applyNumberFormat="1" applyBorder="1" applyAlignment="1">
      <alignment horizontal="center"/>
    </xf>
    <xf numFmtId="175" fontId="0" fillId="0" borderId="7" xfId="0" applyNumberFormat="1" applyBorder="1" applyAlignment="1">
      <alignment horizontal="center"/>
    </xf>
    <xf numFmtId="175" fontId="0" fillId="0" borderId="8" xfId="0" applyNumberFormat="1" applyBorder="1" applyAlignment="1">
      <alignment horizontal="center"/>
    </xf>
    <xf numFmtId="175" fontId="0" fillId="0" borderId="9" xfId="0" applyNumberFormat="1" applyBorder="1" applyAlignment="1">
      <alignment horizontal="center"/>
    </xf>
    <xf numFmtId="175" fontId="0" fillId="0" borderId="0" xfId="0" applyNumberFormat="1" applyBorder="1" applyAlignment="1">
      <alignment horizontal="center"/>
    </xf>
    <xf numFmtId="175" fontId="0" fillId="0" borderId="1" xfId="0" applyNumberFormat="1" applyBorder="1" applyAlignment="1">
      <alignment horizontal="center"/>
    </xf>
    <xf numFmtId="175" fontId="0" fillId="0" borderId="3" xfId="0" applyNumberFormat="1" applyBorder="1" applyAlignment="1">
      <alignment horizontal="center"/>
    </xf>
    <xf numFmtId="175" fontId="0" fillId="0" borderId="2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466602405069"/>
          <c:y val="0.0364963503649635"/>
          <c:w val="0.754047690533003"/>
          <c:h val="0.85948905109489"/>
        </c:manualLayout>
      </c:layout>
      <c:scatterChart>
        <c:scatterStyle val="lineMarker"/>
        <c:varyColors val="0"/>
        <c:ser>
          <c:idx val="1"/>
          <c:order val="0"/>
          <c:tx>
            <c:v>Ox</c:v>
          </c:tx>
          <c:spPr>
            <a:ln w="25400">
              <a:solidFill>
                <a:srgbClr val="1FB714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1FB714"/>
              </a:solidFill>
              <a:ln>
                <a:solidFill>
                  <a:srgbClr val="1FB714"/>
                </a:solidFill>
                <a:prstDash val="solid"/>
              </a:ln>
            </c:spPr>
          </c:marker>
          <c:dLbls>
            <c:dLbl>
              <c:idx val="1"/>
              <c:layout>
                <c:manualLayout>
                  <c:x val="-0.0134804731887297"/>
                  <c:y val="0.032561641473648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1FB714"/>
                        </a:solidFill>
                        <a:latin typeface="Verdana"/>
                        <a:ea typeface="Verdana"/>
                        <a:cs typeface="Verdana"/>
                      </a:defRPr>
                    </a:pPr>
                    <a:r>
                      <a:rPr lang="fr-FR"/>
                      <a:t>x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calculs!$S$111:$S$112</c:f>
              <c:numCache>
                <c:formatCode>0.000</c:formatCode>
                <c:ptCount val="2"/>
                <c:pt idx="0">
                  <c:v>0.649519052838329</c:v>
                </c:pt>
                <c:pt idx="1">
                  <c:v>-0.649519052838329</c:v>
                </c:pt>
              </c:numCache>
            </c:numRef>
          </c:xVal>
          <c:yVal>
            <c:numRef>
              <c:f>calculs!$T$111:$T$112</c:f>
              <c:numCache>
                <c:formatCode>0.000</c:formatCode>
                <c:ptCount val="2"/>
                <c:pt idx="0">
                  <c:v>0.75</c:v>
                </c:pt>
                <c:pt idx="1">
                  <c:v>-0.75</c:v>
                </c:pt>
              </c:numCache>
            </c:numRef>
          </c:yVal>
          <c:smooth val="0"/>
        </c:ser>
        <c:ser>
          <c:idx val="2"/>
          <c:order val="1"/>
          <c:tx>
            <c:v>Oy</c:v>
          </c:tx>
          <c:spPr>
            <a:ln w="25400">
              <a:solidFill>
                <a:srgbClr val="1FB714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1FB714"/>
              </a:solidFill>
              <a:ln>
                <a:solidFill>
                  <a:srgbClr val="1FB714"/>
                </a:solidFill>
                <a:prstDash val="solid"/>
              </a:ln>
            </c:spPr>
          </c:marker>
          <c:dLbls>
            <c:dLbl>
              <c:idx val="1"/>
              <c:layout>
                <c:manualLayout>
                  <c:x val="0.0172528694702306"/>
                  <c:y val="-0.00364963503649634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1FB714"/>
                        </a:solidFill>
                        <a:latin typeface="Verdana"/>
                        <a:ea typeface="Verdana"/>
                        <a:cs typeface="Verdana"/>
                      </a:defRPr>
                    </a:pPr>
                    <a:r>
                      <a:rPr lang="fr-FR"/>
                      <a:t>y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calculs!$S$113:$S$114</c:f>
              <c:numCache>
                <c:formatCode>0.000</c:formatCode>
                <c:ptCount val="2"/>
                <c:pt idx="0">
                  <c:v>-1.299038105676658</c:v>
                </c:pt>
                <c:pt idx="1">
                  <c:v>1.299038105676658</c:v>
                </c:pt>
              </c:numCache>
            </c:numRef>
          </c:xVal>
          <c:yVal>
            <c:numRef>
              <c:f>calculs!$T$113:$T$114</c:f>
              <c:numCache>
                <c:formatCode>0.000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yVal>
          <c:smooth val="0"/>
        </c:ser>
        <c:ser>
          <c:idx val="3"/>
          <c:order val="2"/>
          <c:tx>
            <c:v>Oz</c:v>
          </c:tx>
          <c:spPr>
            <a:ln w="25400">
              <a:solidFill>
                <a:srgbClr val="1FB714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1FB714"/>
              </a:solidFill>
              <a:ln>
                <a:solidFill>
                  <a:srgbClr val="1FB714"/>
                </a:solidFill>
                <a:prstDash val="solid"/>
              </a:ln>
            </c:spPr>
          </c:marker>
          <c:dLbls>
            <c:dLbl>
              <c:idx val="1"/>
              <c:layout>
                <c:manualLayout>
                  <c:x val="-0.043082614292047"/>
                  <c:y val="-0.0383909994827289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1FB714"/>
                        </a:solidFill>
                        <a:latin typeface="Verdana"/>
                        <a:ea typeface="Verdana"/>
                        <a:cs typeface="Verdana"/>
                      </a:defRPr>
                    </a:pPr>
                    <a:r>
                      <a:rPr lang="fr-FR"/>
                      <a:t>z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calculs!$S$115:$S$116</c:f>
              <c:numCache>
                <c:formatCode>0.000</c:formatCode>
                <c:ptCount val="2"/>
                <c:pt idx="0">
                  <c:v>0.75</c:v>
                </c:pt>
                <c:pt idx="1">
                  <c:v>-0.75</c:v>
                </c:pt>
              </c:numCache>
            </c:numRef>
          </c:xVal>
          <c:yVal>
            <c:numRef>
              <c:f>calculs!$T$115:$T$116</c:f>
              <c:numCache>
                <c:formatCode>0.000</c:formatCode>
                <c:ptCount val="2"/>
                <c:pt idx="0">
                  <c:v>-2.598076211353316</c:v>
                </c:pt>
                <c:pt idx="1">
                  <c:v>2.598076211353316</c:v>
                </c:pt>
              </c:numCache>
            </c:numRef>
          </c:yVal>
          <c:smooth val="0"/>
        </c:ser>
        <c:ser>
          <c:idx val="4"/>
          <c:order val="3"/>
          <c:tx>
            <c:v>cercle bas </c:v>
          </c:tx>
          <c:spPr>
            <a:ln w="254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calculs!$Q$121:$Q$183</c:f>
              <c:numCache>
                <c:formatCode>0.000</c:formatCode>
                <c:ptCount val="63"/>
                <c:pt idx="0">
                  <c:v>1.577632004279402</c:v>
                </c:pt>
                <c:pt idx="1">
                  <c:v>1.592584117654042</c:v>
                </c:pt>
                <c:pt idx="2">
                  <c:v>1.587823176223617</c:v>
                </c:pt>
                <c:pt idx="3">
                  <c:v>1.563446176928885</c:v>
                </c:pt>
                <c:pt idx="4">
                  <c:v>1.519949764055665</c:v>
                </c:pt>
                <c:pt idx="5">
                  <c:v>1.458220110862848</c:v>
                </c:pt>
                <c:pt idx="6">
                  <c:v>1.379514865150026</c:v>
                </c:pt>
                <c:pt idx="7">
                  <c:v>1.285437526596324</c:v>
                </c:pt>
                <c:pt idx="8">
                  <c:v>1.177904777893183</c:v>
                </c:pt>
                <c:pt idx="9">
                  <c:v>1.059107435249604</c:v>
                </c:pt>
                <c:pt idx="10">
                  <c:v>0.931465813843899</c:v>
                </c:pt>
                <c:pt idx="11">
                  <c:v>0.797580417582882</c:v>
                </c:pt>
                <c:pt idx="12">
                  <c:v>0.660178957790001</c:v>
                </c:pt>
                <c:pt idx="13">
                  <c:v>0.522060780235589</c:v>
                </c:pt>
                <c:pt idx="14">
                  <c:v>0.386039832724314</c:v>
                </c:pt>
                <c:pt idx="15">
                  <c:v>0.25488733518838</c:v>
                </c:pt>
                <c:pt idx="16">
                  <c:v>0.131275320296137</c:v>
                </c:pt>
                <c:pt idx="17">
                  <c:v>0.0177221948503371</c:v>
                </c:pt>
                <c:pt idx="18">
                  <c:v>-0.0834585689202409</c:v>
                </c:pt>
                <c:pt idx="19">
                  <c:v>-0.170205566838911</c:v>
                </c:pt>
                <c:pt idx="20">
                  <c:v>-0.240751460756001</c:v>
                </c:pt>
                <c:pt idx="21">
                  <c:v>-0.293658985375723</c:v>
                </c:pt>
                <c:pt idx="22">
                  <c:v>-0.327850230350647</c:v>
                </c:pt>
                <c:pt idx="23">
                  <c:v>-0.34262860106564</c:v>
                </c:pt>
                <c:pt idx="24">
                  <c:v>-0.33769301069371</c:v>
                </c:pt>
                <c:pt idx="25">
                  <c:v>-0.313144014382179</c:v>
                </c:pt>
                <c:pt idx="26">
                  <c:v>-0.269481760594491</c:v>
                </c:pt>
                <c:pt idx="27">
                  <c:v>-0.207595801345944</c:v>
                </c:pt>
                <c:pt idx="28">
                  <c:v>-0.128746968934292</c:v>
                </c:pt>
                <c:pt idx="29">
                  <c:v>-0.0345416883992653</c:v>
                </c:pt>
                <c:pt idx="30">
                  <c:v>0.0731007509444072</c:v>
                </c:pt>
                <c:pt idx="31">
                  <c:v>0.191987298107755</c:v>
                </c:pt>
                <c:pt idx="32">
                  <c:v>0.319695820506072</c:v>
                </c:pt>
                <c:pt idx="33">
                  <c:v>0.453624451226517</c:v>
                </c:pt>
                <c:pt idx="34">
                  <c:v>0.59104459810931</c:v>
                </c:pt>
                <c:pt idx="35">
                  <c:v>0.729156534663085</c:v>
                </c:pt>
                <c:pt idx="36">
                  <c:v>0.865146440234068</c:v>
                </c:pt>
                <c:pt idx="37">
                  <c:v>0.996243727322377</c:v>
                </c:pt>
                <c:pt idx="38">
                  <c:v>1.119777488088564</c:v>
                </c:pt>
                <c:pt idx="39">
                  <c:v>1.233230910038679</c:v>
                </c:pt>
                <c:pt idx="40">
                  <c:v>1.334292552251029</c:v>
                </c:pt>
                <c:pt idx="41">
                  <c:v>1.420903437469506</c:v>
                </c:pt>
                <c:pt idx="42">
                  <c:v>1.491299000633691</c:v>
                </c:pt>
                <c:pt idx="43">
                  <c:v>1.54404503920825</c:v>
                </c:pt>
                <c:pt idx="44">
                  <c:v>1.57806693287832</c:v>
                </c:pt>
                <c:pt idx="45">
                  <c:v>1.592671537304039</c:v>
                </c:pt>
                <c:pt idx="46">
                  <c:v>1.587561305882279</c:v>
                </c:pt>
                <c:pt idx="47">
                  <c:v>1.562840351806141</c:v>
                </c:pt>
                <c:pt idx="48">
                  <c:v>1.519012326916995</c:v>
                </c:pt>
                <c:pt idx="49">
                  <c:v>1.456970160564211</c:v>
                </c:pt>
                <c:pt idx="50">
                  <c:v>1.377977867527716</c:v>
                </c:pt>
                <c:pt idx="51">
                  <c:v>1.283644795639285</c:v>
                </c:pt>
                <c:pt idx="52">
                  <c:v>1.175892837768115</c:v>
                </c:pt>
                <c:pt idx="53">
                  <c:v>1.056917276176606</c:v>
                </c:pt>
                <c:pt idx="54">
                  <c:v>0.929142056983061</c:v>
                </c:pt>
                <c:pt idx="55">
                  <c:v>0.795170405946081</c:v>
                </c:pt>
                <c:pt idx="56">
                  <c:v>0.657731791698968</c:v>
                </c:pt>
                <c:pt idx="57">
                  <c:v>0.519626316977549</c:v>
                </c:pt>
                <c:pt idx="58">
                  <c:v>0.383667670785591</c:v>
                </c:pt>
                <c:pt idx="59">
                  <c:v>0.252625803760672</c:v>
                </c:pt>
                <c:pt idx="60">
                  <c:v>0.129170494642734</c:v>
                </c:pt>
                <c:pt idx="61">
                  <c:v>0.0158169575927128</c:v>
                </c:pt>
                <c:pt idx="62">
                  <c:v>-0.0851254014706254</c:v>
                </c:pt>
              </c:numCache>
            </c:numRef>
          </c:xVal>
          <c:yVal>
            <c:numRef>
              <c:f>calculs!$T$121:$T$183</c:f>
              <c:numCache>
                <c:formatCode>0.000</c:formatCode>
                <c:ptCount val="63"/>
                <c:pt idx="0">
                  <c:v>-2.025052257049199</c:v>
                </c:pt>
                <c:pt idx="1">
                  <c:v>-1.958140552189543</c:v>
                </c:pt>
                <c:pt idx="2">
                  <c:v>-1.895444587876571</c:v>
                </c:pt>
                <c:pt idx="3">
                  <c:v>-1.838241699029291</c:v>
                </c:pt>
                <c:pt idx="4">
                  <c:v>-1.78769730750848</c:v>
                </c:pt>
                <c:pt idx="5">
                  <c:v>-1.744841178418752</c:v>
                </c:pt>
                <c:pt idx="6">
                  <c:v>-1.710546440210712</c:v>
                </c:pt>
                <c:pt idx="7">
                  <c:v>-1.685511796016716</c:v>
                </c:pt>
                <c:pt idx="8">
                  <c:v>-1.670247288637195</c:v>
                </c:pt>
                <c:pt idx="9">
                  <c:v>-1.66506390919432</c:v>
                </c:pt>
                <c:pt idx="10">
                  <c:v>-1.670067261160872</c:v>
                </c:pt>
                <c:pt idx="11">
                  <c:v>-1.685155408850098</c:v>
                </c:pt>
                <c:pt idx="12">
                  <c:v>-1.710020954200291</c:v>
                </c:pt>
                <c:pt idx="13">
                  <c:v>-1.744157299542782</c:v>
                </c:pt>
                <c:pt idx="14">
                  <c:v>-1.786868968758953</c:v>
                </c:pt>
                <c:pt idx="15">
                  <c:v>-1.837285776548414</c:v>
                </c:pt>
                <c:pt idx="16">
                  <c:v>-1.894380557131036</c:v>
                </c:pt>
                <c:pt idx="17">
                  <c:v>-1.956990091187513</c:v>
                </c:pt>
                <c:pt idx="18">
                  <c:v>-2.02383880468386</c:v>
                </c:pt>
                <c:pt idx="19">
                  <c:v>-2.093564756752347</c:v>
                </c:pt>
                <c:pt idx="20">
                  <c:v>-2.164747387165306</c:v>
                </c:pt>
                <c:pt idx="21">
                  <c:v>-2.235936458089253</c:v>
                </c:pt>
                <c:pt idx="22">
                  <c:v>-2.305681600475089</c:v>
                </c:pt>
                <c:pt idx="23">
                  <c:v>-2.372561863121618</c:v>
                </c:pt>
                <c:pt idx="24">
                  <c:v>-2.435214662395154</c:v>
                </c:pt>
                <c:pt idx="25">
                  <c:v>-2.49236354279872</c:v>
                </c:pt>
                <c:pt idx="26">
                  <c:v>-2.542844182811436</c:v>
                </c:pt>
                <c:pt idx="27">
                  <c:v>-2.585628116168707</c:v>
                </c:pt>
                <c:pt idx="28">
                  <c:v>-2.619843685298174</c:v>
                </c:pt>
                <c:pt idx="29">
                  <c:v>-2.644793800017051</c:v>
                </c:pt>
                <c:pt idx="30">
                  <c:v>-2.659970139684402</c:v>
                </c:pt>
                <c:pt idx="31">
                  <c:v>-2.665063509461097</c:v>
                </c:pt>
                <c:pt idx="32">
                  <c:v>-2.659970139684406</c:v>
                </c:pt>
                <c:pt idx="33">
                  <c:v>-2.64479380001706</c:v>
                </c:pt>
                <c:pt idx="34">
                  <c:v>-2.619843685298186</c:v>
                </c:pt>
                <c:pt idx="35">
                  <c:v>-2.585628116168722</c:v>
                </c:pt>
                <c:pt idx="36">
                  <c:v>-2.542844182811455</c:v>
                </c:pt>
                <c:pt idx="37">
                  <c:v>-2.492363542798741</c:v>
                </c:pt>
                <c:pt idx="38">
                  <c:v>-2.435214662395178</c:v>
                </c:pt>
                <c:pt idx="39">
                  <c:v>-2.372561863121644</c:v>
                </c:pt>
                <c:pt idx="40">
                  <c:v>-2.305681600475116</c:v>
                </c:pt>
                <c:pt idx="41">
                  <c:v>-2.235936458089281</c:v>
                </c:pt>
                <c:pt idx="42">
                  <c:v>-2.164747387165334</c:v>
                </c:pt>
                <c:pt idx="43">
                  <c:v>-2.093564756752375</c:v>
                </c:pt>
                <c:pt idx="44">
                  <c:v>-2.023838804683888</c:v>
                </c:pt>
                <c:pt idx="45">
                  <c:v>-1.956990091187539</c:v>
                </c:pt>
                <c:pt idx="46">
                  <c:v>-1.89438055713106</c:v>
                </c:pt>
                <c:pt idx="47">
                  <c:v>-1.837285776548435</c:v>
                </c:pt>
                <c:pt idx="48">
                  <c:v>-1.786868968758972</c:v>
                </c:pt>
                <c:pt idx="49">
                  <c:v>-1.744157299542798</c:v>
                </c:pt>
                <c:pt idx="50">
                  <c:v>-1.710020954200303</c:v>
                </c:pt>
                <c:pt idx="51">
                  <c:v>-1.685155408850106</c:v>
                </c:pt>
                <c:pt idx="52">
                  <c:v>-1.670067261160876</c:v>
                </c:pt>
                <c:pt idx="53">
                  <c:v>-1.66506390919432</c:v>
                </c:pt>
                <c:pt idx="54">
                  <c:v>-1.670247288637193</c:v>
                </c:pt>
                <c:pt idx="55">
                  <c:v>-1.685511796016712</c:v>
                </c:pt>
                <c:pt idx="56">
                  <c:v>-1.710546440210707</c:v>
                </c:pt>
                <c:pt idx="57">
                  <c:v>-1.744841178418744</c:v>
                </c:pt>
                <c:pt idx="58">
                  <c:v>-1.787697307508471</c:v>
                </c:pt>
                <c:pt idx="59">
                  <c:v>-1.83824169902928</c:v>
                </c:pt>
                <c:pt idx="60">
                  <c:v>-1.895444587876559</c:v>
                </c:pt>
                <c:pt idx="61">
                  <c:v>-1.95814055218953</c:v>
                </c:pt>
                <c:pt idx="62">
                  <c:v>-2.025052257049185</c:v>
                </c:pt>
              </c:numCache>
            </c:numRef>
          </c:yVal>
          <c:smooth val="0"/>
        </c:ser>
        <c:ser>
          <c:idx val="5"/>
          <c:order val="4"/>
          <c:tx>
            <c:v>cercle moyen</c:v>
          </c:tx>
          <c:spPr>
            <a:ln w="254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calculs!$R$121:$R$183</c:f>
              <c:numCache>
                <c:formatCode>0.000</c:formatCode>
                <c:ptCount val="63"/>
                <c:pt idx="0">
                  <c:v>0.952632004279402</c:v>
                </c:pt>
                <c:pt idx="1">
                  <c:v>0.967584117654043</c:v>
                </c:pt>
                <c:pt idx="2">
                  <c:v>0.962823176223617</c:v>
                </c:pt>
                <c:pt idx="3">
                  <c:v>0.938446176928885</c:v>
                </c:pt>
                <c:pt idx="4">
                  <c:v>0.894949764055665</c:v>
                </c:pt>
                <c:pt idx="5">
                  <c:v>0.833220110862848</c:v>
                </c:pt>
                <c:pt idx="6">
                  <c:v>0.754514865150027</c:v>
                </c:pt>
                <c:pt idx="7">
                  <c:v>0.660437526596324</c:v>
                </c:pt>
                <c:pt idx="8">
                  <c:v>0.552904777893184</c:v>
                </c:pt>
                <c:pt idx="9">
                  <c:v>0.434107435249604</c:v>
                </c:pt>
                <c:pt idx="10">
                  <c:v>0.306465813843899</c:v>
                </c:pt>
                <c:pt idx="11">
                  <c:v>0.172580417582882</c:v>
                </c:pt>
                <c:pt idx="12">
                  <c:v>0.0351789577900016</c:v>
                </c:pt>
                <c:pt idx="13">
                  <c:v>-0.102939219764411</c:v>
                </c:pt>
                <c:pt idx="14">
                  <c:v>-0.238960167275686</c:v>
                </c:pt>
                <c:pt idx="15">
                  <c:v>-0.370112664811619</c:v>
                </c:pt>
                <c:pt idx="16">
                  <c:v>-0.493724679703862</c:v>
                </c:pt>
                <c:pt idx="17">
                  <c:v>-0.607277805149663</c:v>
                </c:pt>
                <c:pt idx="18">
                  <c:v>-0.708458568920241</c:v>
                </c:pt>
                <c:pt idx="19">
                  <c:v>-0.79520556683891</c:v>
                </c:pt>
                <c:pt idx="20">
                  <c:v>-0.865751460756</c:v>
                </c:pt>
                <c:pt idx="21">
                  <c:v>-0.918658985375723</c:v>
                </c:pt>
                <c:pt idx="22">
                  <c:v>-0.952850230350646</c:v>
                </c:pt>
                <c:pt idx="23">
                  <c:v>-0.96762860106564</c:v>
                </c:pt>
                <c:pt idx="24">
                  <c:v>-0.96269301069371</c:v>
                </c:pt>
                <c:pt idx="25">
                  <c:v>-0.938144014382179</c:v>
                </c:pt>
                <c:pt idx="26">
                  <c:v>-0.894481760594491</c:v>
                </c:pt>
                <c:pt idx="27">
                  <c:v>-0.832595801345944</c:v>
                </c:pt>
                <c:pt idx="28">
                  <c:v>-0.753746968934291</c:v>
                </c:pt>
                <c:pt idx="29">
                  <c:v>-0.659541688399265</c:v>
                </c:pt>
                <c:pt idx="30">
                  <c:v>-0.551899249055593</c:v>
                </c:pt>
                <c:pt idx="31">
                  <c:v>-0.433012701892245</c:v>
                </c:pt>
                <c:pt idx="32">
                  <c:v>-0.305304179493928</c:v>
                </c:pt>
                <c:pt idx="33">
                  <c:v>-0.171375548773483</c:v>
                </c:pt>
                <c:pt idx="34">
                  <c:v>-0.0339554018906896</c:v>
                </c:pt>
                <c:pt idx="35">
                  <c:v>0.104156534663085</c:v>
                </c:pt>
                <c:pt idx="36">
                  <c:v>0.240146440234068</c:v>
                </c:pt>
                <c:pt idx="37">
                  <c:v>0.371243727322377</c:v>
                </c:pt>
                <c:pt idx="38">
                  <c:v>0.494777488088565</c:v>
                </c:pt>
                <c:pt idx="39">
                  <c:v>0.608230910038679</c:v>
                </c:pt>
                <c:pt idx="40">
                  <c:v>0.70929255225103</c:v>
                </c:pt>
                <c:pt idx="41">
                  <c:v>0.795903437469506</c:v>
                </c:pt>
                <c:pt idx="42">
                  <c:v>0.866299000633691</c:v>
                </c:pt>
                <c:pt idx="43">
                  <c:v>0.91904503920825</c:v>
                </c:pt>
                <c:pt idx="44">
                  <c:v>0.953066932878319</c:v>
                </c:pt>
                <c:pt idx="45">
                  <c:v>0.967671537304039</c:v>
                </c:pt>
                <c:pt idx="46">
                  <c:v>0.962561305882279</c:v>
                </c:pt>
                <c:pt idx="47">
                  <c:v>0.937840351806141</c:v>
                </c:pt>
                <c:pt idx="48">
                  <c:v>0.894012326916995</c:v>
                </c:pt>
                <c:pt idx="49">
                  <c:v>0.831970160564211</c:v>
                </c:pt>
                <c:pt idx="50">
                  <c:v>0.752977867527716</c:v>
                </c:pt>
                <c:pt idx="51">
                  <c:v>0.658644795639285</c:v>
                </c:pt>
                <c:pt idx="52">
                  <c:v>0.550892837768115</c:v>
                </c:pt>
                <c:pt idx="53">
                  <c:v>0.431917276176606</c:v>
                </c:pt>
                <c:pt idx="54">
                  <c:v>0.304142056983061</c:v>
                </c:pt>
                <c:pt idx="55">
                  <c:v>0.170170405946082</c:v>
                </c:pt>
                <c:pt idx="56">
                  <c:v>0.0327317916989683</c:v>
                </c:pt>
                <c:pt idx="57">
                  <c:v>-0.105373683022451</c:v>
                </c:pt>
                <c:pt idx="58">
                  <c:v>-0.241332329214409</c:v>
                </c:pt>
                <c:pt idx="59">
                  <c:v>-0.372374196239328</c:v>
                </c:pt>
                <c:pt idx="60">
                  <c:v>-0.495829505357266</c:v>
                </c:pt>
                <c:pt idx="61">
                  <c:v>-0.609183042407287</c:v>
                </c:pt>
                <c:pt idx="62">
                  <c:v>-0.710125401470625</c:v>
                </c:pt>
              </c:numCache>
            </c:numRef>
          </c:xVal>
          <c:yVal>
            <c:numRef>
              <c:f>calculs!$U$121:$U$183</c:f>
              <c:numCache>
                <c:formatCode>0.000</c:formatCode>
                <c:ptCount val="63"/>
                <c:pt idx="0">
                  <c:v>0.140011252411898</c:v>
                </c:pt>
                <c:pt idx="1">
                  <c:v>0.206922957271553</c:v>
                </c:pt>
                <c:pt idx="2">
                  <c:v>0.269618921584526</c:v>
                </c:pt>
                <c:pt idx="3">
                  <c:v>0.326821810431806</c:v>
                </c:pt>
                <c:pt idx="4">
                  <c:v>0.377366201952617</c:v>
                </c:pt>
                <c:pt idx="5">
                  <c:v>0.420222331042345</c:v>
                </c:pt>
                <c:pt idx="6">
                  <c:v>0.454517069250384</c:v>
                </c:pt>
                <c:pt idx="7">
                  <c:v>0.47955171344438</c:v>
                </c:pt>
                <c:pt idx="8">
                  <c:v>0.494816220823902</c:v>
                </c:pt>
                <c:pt idx="9">
                  <c:v>0.499999600266776</c:v>
                </c:pt>
                <c:pt idx="10">
                  <c:v>0.494996248300225</c:v>
                </c:pt>
                <c:pt idx="11">
                  <c:v>0.479908100610999</c:v>
                </c:pt>
                <c:pt idx="12">
                  <c:v>0.455042555260805</c:v>
                </c:pt>
                <c:pt idx="13">
                  <c:v>0.420906209918315</c:v>
                </c:pt>
                <c:pt idx="14">
                  <c:v>0.378194540702143</c:v>
                </c:pt>
                <c:pt idx="15">
                  <c:v>0.327777732912683</c:v>
                </c:pt>
                <c:pt idx="16">
                  <c:v>0.270682952330061</c:v>
                </c:pt>
                <c:pt idx="17">
                  <c:v>0.208073418273584</c:v>
                </c:pt>
                <c:pt idx="18">
                  <c:v>0.141224704777236</c:v>
                </c:pt>
                <c:pt idx="19">
                  <c:v>0.0714987527087494</c:v>
                </c:pt>
                <c:pt idx="20">
                  <c:v>0.000316122295791054</c:v>
                </c:pt>
                <c:pt idx="21">
                  <c:v>-0.070872948628156</c:v>
                </c:pt>
                <c:pt idx="22">
                  <c:v>-0.140618091013992</c:v>
                </c:pt>
                <c:pt idx="23">
                  <c:v>-0.207498353660521</c:v>
                </c:pt>
                <c:pt idx="24">
                  <c:v>-0.270151152934058</c:v>
                </c:pt>
                <c:pt idx="25">
                  <c:v>-0.327300033337623</c:v>
                </c:pt>
                <c:pt idx="26">
                  <c:v>-0.377780673350339</c:v>
                </c:pt>
                <c:pt idx="27">
                  <c:v>-0.42056460670761</c:v>
                </c:pt>
                <c:pt idx="28">
                  <c:v>-0.454780175837077</c:v>
                </c:pt>
                <c:pt idx="29">
                  <c:v>-0.479730290555955</c:v>
                </c:pt>
                <c:pt idx="30">
                  <c:v>-0.494906630223305</c:v>
                </c:pt>
                <c:pt idx="31">
                  <c:v>-0.5</c:v>
                </c:pt>
                <c:pt idx="32">
                  <c:v>-0.494906630223309</c:v>
                </c:pt>
                <c:pt idx="33">
                  <c:v>-0.479730290555963</c:v>
                </c:pt>
                <c:pt idx="34">
                  <c:v>-0.454780175837089</c:v>
                </c:pt>
                <c:pt idx="35">
                  <c:v>-0.420564606707626</c:v>
                </c:pt>
                <c:pt idx="36">
                  <c:v>-0.377780673350358</c:v>
                </c:pt>
                <c:pt idx="37">
                  <c:v>-0.327300033337644</c:v>
                </c:pt>
                <c:pt idx="38">
                  <c:v>-0.270151152934082</c:v>
                </c:pt>
                <c:pt idx="39">
                  <c:v>-0.207498353660547</c:v>
                </c:pt>
                <c:pt idx="40">
                  <c:v>-0.140618091014019</c:v>
                </c:pt>
                <c:pt idx="41">
                  <c:v>-0.0708729486281843</c:v>
                </c:pt>
                <c:pt idx="42">
                  <c:v>0.000316122295762521</c:v>
                </c:pt>
                <c:pt idx="43">
                  <c:v>0.0714987527087212</c:v>
                </c:pt>
                <c:pt idx="44">
                  <c:v>0.141224704777209</c:v>
                </c:pt>
                <c:pt idx="45">
                  <c:v>0.208073418273558</c:v>
                </c:pt>
                <c:pt idx="46">
                  <c:v>0.270682952330037</c:v>
                </c:pt>
                <c:pt idx="47">
                  <c:v>0.327777732912661</c:v>
                </c:pt>
                <c:pt idx="48">
                  <c:v>0.378194540702125</c:v>
                </c:pt>
                <c:pt idx="49">
                  <c:v>0.420906209918299</c:v>
                </c:pt>
                <c:pt idx="50">
                  <c:v>0.455042555260794</c:v>
                </c:pt>
                <c:pt idx="51">
                  <c:v>0.479908100610991</c:v>
                </c:pt>
                <c:pt idx="52">
                  <c:v>0.494996248300221</c:v>
                </c:pt>
                <c:pt idx="53">
                  <c:v>0.499999600266776</c:v>
                </c:pt>
                <c:pt idx="54">
                  <c:v>0.494816220823904</c:v>
                </c:pt>
                <c:pt idx="55">
                  <c:v>0.479551713444384</c:v>
                </c:pt>
                <c:pt idx="56">
                  <c:v>0.45451706925039</c:v>
                </c:pt>
                <c:pt idx="57">
                  <c:v>0.420222331042353</c:v>
                </c:pt>
                <c:pt idx="58">
                  <c:v>0.377366201952626</c:v>
                </c:pt>
                <c:pt idx="59">
                  <c:v>0.326821810431817</c:v>
                </c:pt>
                <c:pt idx="60">
                  <c:v>0.269618921584538</c:v>
                </c:pt>
                <c:pt idx="61">
                  <c:v>0.206922957271566</c:v>
                </c:pt>
                <c:pt idx="62">
                  <c:v>0.140011252411912</c:v>
                </c:pt>
              </c:numCache>
            </c:numRef>
          </c:yVal>
          <c:smooth val="0"/>
        </c:ser>
        <c:ser>
          <c:idx val="6"/>
          <c:order val="5"/>
          <c:tx>
            <c:v>cercle haut</c:v>
          </c:tx>
          <c:spPr>
            <a:ln w="254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calculs!$S$121:$S$183</c:f>
              <c:numCache>
                <c:formatCode>0.000</c:formatCode>
                <c:ptCount val="63"/>
                <c:pt idx="0">
                  <c:v>0.327632004279402</c:v>
                </c:pt>
                <c:pt idx="1">
                  <c:v>0.342584117654043</c:v>
                </c:pt>
                <c:pt idx="2">
                  <c:v>0.337823176223617</c:v>
                </c:pt>
                <c:pt idx="3">
                  <c:v>0.313446176928885</c:v>
                </c:pt>
                <c:pt idx="4">
                  <c:v>0.269949764055665</c:v>
                </c:pt>
                <c:pt idx="5">
                  <c:v>0.208220110862849</c:v>
                </c:pt>
                <c:pt idx="6">
                  <c:v>0.129514865150027</c:v>
                </c:pt>
                <c:pt idx="7">
                  <c:v>0.0354375265963241</c:v>
                </c:pt>
                <c:pt idx="8">
                  <c:v>-0.072095222106816</c:v>
                </c:pt>
                <c:pt idx="9">
                  <c:v>-0.190892564750395</c:v>
                </c:pt>
                <c:pt idx="10">
                  <c:v>-0.3185341861561</c:v>
                </c:pt>
                <c:pt idx="11">
                  <c:v>-0.452419582417118</c:v>
                </c:pt>
                <c:pt idx="12">
                  <c:v>-0.589821042209998</c:v>
                </c:pt>
                <c:pt idx="13">
                  <c:v>-0.72793921976441</c:v>
                </c:pt>
                <c:pt idx="14">
                  <c:v>-0.863960167275686</c:v>
                </c:pt>
                <c:pt idx="15">
                  <c:v>-0.995112664811619</c:v>
                </c:pt>
                <c:pt idx="16">
                  <c:v>-1.118724679703862</c:v>
                </c:pt>
                <c:pt idx="17">
                  <c:v>-1.232277805149663</c:v>
                </c:pt>
                <c:pt idx="18">
                  <c:v>-1.33345856892024</c:v>
                </c:pt>
                <c:pt idx="19">
                  <c:v>-1.42020556683891</c:v>
                </c:pt>
                <c:pt idx="20">
                  <c:v>-1.490751460756</c:v>
                </c:pt>
                <c:pt idx="21">
                  <c:v>-1.543658985375723</c:v>
                </c:pt>
                <c:pt idx="22">
                  <c:v>-1.577850230350646</c:v>
                </c:pt>
                <c:pt idx="23">
                  <c:v>-1.59262860106564</c:v>
                </c:pt>
                <c:pt idx="24">
                  <c:v>-1.58769301069371</c:v>
                </c:pt>
                <c:pt idx="25">
                  <c:v>-1.563144014382179</c:v>
                </c:pt>
                <c:pt idx="26">
                  <c:v>-1.51948176059449</c:v>
                </c:pt>
                <c:pt idx="27">
                  <c:v>-1.457595801345944</c:v>
                </c:pt>
                <c:pt idx="28">
                  <c:v>-1.378746968934291</c:v>
                </c:pt>
                <c:pt idx="29">
                  <c:v>-1.284541688399265</c:v>
                </c:pt>
                <c:pt idx="30">
                  <c:v>-1.176899249055592</c:v>
                </c:pt>
                <c:pt idx="31">
                  <c:v>-1.058012701892244</c:v>
                </c:pt>
                <c:pt idx="32">
                  <c:v>-0.930304179493927</c:v>
                </c:pt>
                <c:pt idx="33">
                  <c:v>-0.796375548773483</c:v>
                </c:pt>
                <c:pt idx="34">
                  <c:v>-0.658955401890689</c:v>
                </c:pt>
                <c:pt idx="35">
                  <c:v>-0.520843465336914</c:v>
                </c:pt>
                <c:pt idx="36">
                  <c:v>-0.384853559765931</c:v>
                </c:pt>
                <c:pt idx="37">
                  <c:v>-0.253756272677622</c:v>
                </c:pt>
                <c:pt idx="38">
                  <c:v>-0.130222511911435</c:v>
                </c:pt>
                <c:pt idx="39">
                  <c:v>-0.0167690899613203</c:v>
                </c:pt>
                <c:pt idx="40">
                  <c:v>0.0842925522510299</c:v>
                </c:pt>
                <c:pt idx="41">
                  <c:v>0.170903437469506</c:v>
                </c:pt>
                <c:pt idx="42">
                  <c:v>0.241299000633691</c:v>
                </c:pt>
                <c:pt idx="43">
                  <c:v>0.29404503920825</c:v>
                </c:pt>
                <c:pt idx="44">
                  <c:v>0.32806693287832</c:v>
                </c:pt>
                <c:pt idx="45">
                  <c:v>0.342671537304039</c:v>
                </c:pt>
                <c:pt idx="46">
                  <c:v>0.337561305882279</c:v>
                </c:pt>
                <c:pt idx="47">
                  <c:v>0.312840351806141</c:v>
                </c:pt>
                <c:pt idx="48">
                  <c:v>0.269012326916995</c:v>
                </c:pt>
                <c:pt idx="49">
                  <c:v>0.206970160564211</c:v>
                </c:pt>
                <c:pt idx="50">
                  <c:v>0.127977867527717</c:v>
                </c:pt>
                <c:pt idx="51">
                  <c:v>0.0336447956392857</c:v>
                </c:pt>
                <c:pt idx="52">
                  <c:v>-0.0741071622318848</c:v>
                </c:pt>
                <c:pt idx="53">
                  <c:v>-0.193082723823394</c:v>
                </c:pt>
                <c:pt idx="54">
                  <c:v>-0.320857943016938</c:v>
                </c:pt>
                <c:pt idx="55">
                  <c:v>-0.454829594053918</c:v>
                </c:pt>
                <c:pt idx="56">
                  <c:v>-0.592268208301032</c:v>
                </c:pt>
                <c:pt idx="57">
                  <c:v>-0.73037368302245</c:v>
                </c:pt>
                <c:pt idx="58">
                  <c:v>-0.866332329214408</c:v>
                </c:pt>
                <c:pt idx="59">
                  <c:v>-0.997374196239328</c:v>
                </c:pt>
                <c:pt idx="60">
                  <c:v>-1.120829505357266</c:v>
                </c:pt>
                <c:pt idx="61">
                  <c:v>-1.234183042407287</c:v>
                </c:pt>
                <c:pt idx="62">
                  <c:v>-1.335125401470625</c:v>
                </c:pt>
              </c:numCache>
            </c:numRef>
          </c:xVal>
          <c:yVal>
            <c:numRef>
              <c:f>calculs!$V$121:$V$183</c:f>
              <c:numCache>
                <c:formatCode>0.000</c:formatCode>
                <c:ptCount val="63"/>
                <c:pt idx="0">
                  <c:v>2.305074761872994</c:v>
                </c:pt>
                <c:pt idx="1">
                  <c:v>2.37198646673265</c:v>
                </c:pt>
                <c:pt idx="2">
                  <c:v>2.434682431045622</c:v>
                </c:pt>
                <c:pt idx="3">
                  <c:v>2.491885319892903</c:v>
                </c:pt>
                <c:pt idx="4">
                  <c:v>2.542429711413714</c:v>
                </c:pt>
                <c:pt idx="5">
                  <c:v>2.585285840503442</c:v>
                </c:pt>
                <c:pt idx="6">
                  <c:v>2.619580578711481</c:v>
                </c:pt>
                <c:pt idx="7">
                  <c:v>2.644615222905477</c:v>
                </c:pt>
                <c:pt idx="8">
                  <c:v>2.659879730284998</c:v>
                </c:pt>
                <c:pt idx="9">
                  <c:v>2.665063109727873</c:v>
                </c:pt>
                <c:pt idx="10">
                  <c:v>2.660059757761321</c:v>
                </c:pt>
                <c:pt idx="11">
                  <c:v>2.644971610072096</c:v>
                </c:pt>
                <c:pt idx="12">
                  <c:v>2.620106064721902</c:v>
                </c:pt>
                <c:pt idx="13">
                  <c:v>2.585969719379412</c:v>
                </c:pt>
                <c:pt idx="14">
                  <c:v>2.54325805016324</c:v>
                </c:pt>
                <c:pt idx="15">
                  <c:v>2.49284124237378</c:v>
                </c:pt>
                <c:pt idx="16">
                  <c:v>2.435746461791158</c:v>
                </c:pt>
                <c:pt idx="17">
                  <c:v>2.373136927734681</c:v>
                </c:pt>
                <c:pt idx="18">
                  <c:v>2.306288214238333</c:v>
                </c:pt>
                <c:pt idx="19">
                  <c:v>2.236562262169846</c:v>
                </c:pt>
                <c:pt idx="20">
                  <c:v>2.165379631756888</c:v>
                </c:pt>
                <c:pt idx="21">
                  <c:v>2.09419056083294</c:v>
                </c:pt>
                <c:pt idx="22">
                  <c:v>2.024445418447105</c:v>
                </c:pt>
                <c:pt idx="23">
                  <c:v>1.957565155800576</c:v>
                </c:pt>
                <c:pt idx="24">
                  <c:v>1.89491235652704</c:v>
                </c:pt>
                <c:pt idx="25">
                  <c:v>1.837763476123474</c:v>
                </c:pt>
                <c:pt idx="26">
                  <c:v>1.787282836110758</c:v>
                </c:pt>
                <c:pt idx="27">
                  <c:v>1.744498902753486</c:v>
                </c:pt>
                <c:pt idx="28">
                  <c:v>1.710283333624019</c:v>
                </c:pt>
                <c:pt idx="29">
                  <c:v>1.685333218905142</c:v>
                </c:pt>
                <c:pt idx="30">
                  <c:v>1.670156879237791</c:v>
                </c:pt>
                <c:pt idx="31">
                  <c:v>1.665063509461097</c:v>
                </c:pt>
                <c:pt idx="32">
                  <c:v>1.670156879237787</c:v>
                </c:pt>
                <c:pt idx="33">
                  <c:v>1.685333218905134</c:v>
                </c:pt>
                <c:pt idx="34">
                  <c:v>1.710283333624007</c:v>
                </c:pt>
                <c:pt idx="35">
                  <c:v>1.744498902753471</c:v>
                </c:pt>
                <c:pt idx="36">
                  <c:v>1.78728283611074</c:v>
                </c:pt>
                <c:pt idx="37">
                  <c:v>1.837763476123452</c:v>
                </c:pt>
                <c:pt idx="38">
                  <c:v>1.894912356527015</c:v>
                </c:pt>
                <c:pt idx="39">
                  <c:v>1.95756515580055</c:v>
                </c:pt>
                <c:pt idx="40">
                  <c:v>2.024445418447077</c:v>
                </c:pt>
                <c:pt idx="41">
                  <c:v>2.094190560832912</c:v>
                </c:pt>
                <c:pt idx="42">
                  <c:v>2.165379631756859</c:v>
                </c:pt>
                <c:pt idx="43">
                  <c:v>2.236562262169818</c:v>
                </c:pt>
                <c:pt idx="44">
                  <c:v>2.306288214238306</c:v>
                </c:pt>
                <c:pt idx="45">
                  <c:v>2.373136927734655</c:v>
                </c:pt>
                <c:pt idx="46">
                  <c:v>2.435746461791134</c:v>
                </c:pt>
                <c:pt idx="47">
                  <c:v>2.492841242373758</c:v>
                </c:pt>
                <c:pt idx="48">
                  <c:v>2.543258050163221</c:v>
                </c:pt>
                <c:pt idx="49">
                  <c:v>2.585969719379396</c:v>
                </c:pt>
                <c:pt idx="50">
                  <c:v>2.62010606472189</c:v>
                </c:pt>
                <c:pt idx="51">
                  <c:v>2.644971610072088</c:v>
                </c:pt>
                <c:pt idx="52">
                  <c:v>2.660059757761317</c:v>
                </c:pt>
                <c:pt idx="53">
                  <c:v>2.665063109727873</c:v>
                </c:pt>
                <c:pt idx="54">
                  <c:v>2.659879730285</c:v>
                </c:pt>
                <c:pt idx="55">
                  <c:v>2.644615222905481</c:v>
                </c:pt>
                <c:pt idx="56">
                  <c:v>2.619580578711487</c:v>
                </c:pt>
                <c:pt idx="57">
                  <c:v>2.58528584050345</c:v>
                </c:pt>
                <c:pt idx="58">
                  <c:v>2.542429711413723</c:v>
                </c:pt>
                <c:pt idx="59">
                  <c:v>2.491885319892913</c:v>
                </c:pt>
                <c:pt idx="60">
                  <c:v>2.434682431045634</c:v>
                </c:pt>
                <c:pt idx="61">
                  <c:v>2.371986466732663</c:v>
                </c:pt>
                <c:pt idx="62">
                  <c:v>2.305074761873008</c:v>
                </c:pt>
              </c:numCache>
            </c:numRef>
          </c:yVal>
          <c:smooth val="0"/>
        </c:ser>
        <c:ser>
          <c:idx val="7"/>
          <c:order val="6"/>
          <c:tx>
            <c:v>osculateur</c:v>
          </c:tx>
          <c:spPr>
            <a:ln w="254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calculs!$S$200:$S$236</c:f>
              <c:numCache>
                <c:formatCode>0.000</c:formatCode>
                <c:ptCount val="37"/>
                <c:pt idx="0">
                  <c:v>-0.433012701892219</c:v>
                </c:pt>
                <c:pt idx="1">
                  <c:v>-0.282397681564744</c:v>
                </c:pt>
                <c:pt idx="2">
                  <c:v>-0.121590433783626</c:v>
                </c:pt>
                <c:pt idx="3">
                  <c:v>0.0445229945996987</c:v>
                </c:pt>
                <c:pt idx="4">
                  <c:v>0.210895331121253</c:v>
                </c:pt>
                <c:pt idx="5">
                  <c:v>0.372471436524295</c:v>
                </c:pt>
                <c:pt idx="6">
                  <c:v>0.524341902607606</c:v>
                </c:pt>
                <c:pt idx="7">
                  <c:v>0.66189222210941</c:v>
                </c:pt>
                <c:pt idx="8">
                  <c:v>0.780942998175464</c:v>
                </c:pt>
                <c:pt idx="9">
                  <c:v>0.877876933217601</c:v>
                </c:pt>
                <c:pt idx="10">
                  <c:v>0.949748738670503</c:v>
                </c:pt>
                <c:pt idx="11">
                  <c:v>0.994374626094372</c:v>
                </c:pt>
                <c:pt idx="12">
                  <c:v>1.010398660481622</c:v>
                </c:pt>
                <c:pt idx="13">
                  <c:v>0.99733395965595</c:v>
                </c:pt>
                <c:pt idx="14">
                  <c:v>0.955577487940887</c:v>
                </c:pt>
                <c:pt idx="15">
                  <c:v>0.886397994599699</c:v>
                </c:pt>
                <c:pt idx="16">
                  <c:v>0.791897463531046</c:v>
                </c:pt>
                <c:pt idx="17">
                  <c:v>0.674947245551874</c:v>
                </c:pt>
                <c:pt idx="18">
                  <c:v>0.539100813855813</c:v>
                </c:pt>
                <c:pt idx="19">
                  <c:v>0.388485793528337</c:v>
                </c:pt>
                <c:pt idx="20">
                  <c:v>0.227678545747219</c:v>
                </c:pt>
                <c:pt idx="21">
                  <c:v>0.0615651173638949</c:v>
                </c:pt>
                <c:pt idx="22">
                  <c:v>-0.104807219157659</c:v>
                </c:pt>
                <c:pt idx="23">
                  <c:v>-0.266383324560701</c:v>
                </c:pt>
                <c:pt idx="24">
                  <c:v>-0.418253790644012</c:v>
                </c:pt>
                <c:pt idx="25">
                  <c:v>-0.555804110145816</c:v>
                </c:pt>
                <c:pt idx="26">
                  <c:v>-0.67485488621187</c:v>
                </c:pt>
                <c:pt idx="27">
                  <c:v>-0.771788821254007</c:v>
                </c:pt>
                <c:pt idx="28">
                  <c:v>-0.843660626706909</c:v>
                </c:pt>
                <c:pt idx="29">
                  <c:v>-0.888286514130778</c:v>
                </c:pt>
                <c:pt idx="30">
                  <c:v>-0.904310548518028</c:v>
                </c:pt>
                <c:pt idx="31">
                  <c:v>-0.891245847692357</c:v>
                </c:pt>
                <c:pt idx="32">
                  <c:v>-0.849489375977293</c:v>
                </c:pt>
                <c:pt idx="33">
                  <c:v>-0.780309882636105</c:v>
                </c:pt>
                <c:pt idx="34">
                  <c:v>-0.685809351567452</c:v>
                </c:pt>
                <c:pt idx="35">
                  <c:v>-0.56885913358828</c:v>
                </c:pt>
                <c:pt idx="36">
                  <c:v>-0.433012701892219</c:v>
                </c:pt>
              </c:numCache>
            </c:numRef>
          </c:xVal>
          <c:yVal>
            <c:numRef>
              <c:f>calculs!$T$200:$T$236</c:f>
              <c:numCache>
                <c:formatCode>0.000</c:formatCode>
                <c:ptCount val="37"/>
                <c:pt idx="0">
                  <c:v>-0.5</c:v>
                </c:pt>
                <c:pt idx="1">
                  <c:v>-0.435708303309023</c:v>
                </c:pt>
                <c:pt idx="2">
                  <c:v>-0.356316780045037</c:v>
                </c:pt>
                <c:pt idx="3">
                  <c:v>-0.264237701468369</c:v>
                </c:pt>
                <c:pt idx="4">
                  <c:v>-0.162268843787308</c:v>
                </c:pt>
                <c:pt idx="5">
                  <c:v>-0.0535084791437622</c:v>
                </c:pt>
                <c:pt idx="6">
                  <c:v>0.0587387638179743</c:v>
                </c:pt>
                <c:pt idx="7">
                  <c:v>0.171062309420355</c:v>
                </c:pt>
                <c:pt idx="8">
                  <c:v>0.280049263568708</c:v>
                </c:pt>
                <c:pt idx="9">
                  <c:v>0.382388112811295</c:v>
                </c:pt>
                <c:pt idx="10">
                  <c:v>0.474969342999837</c:v>
                </c:pt>
                <c:pt idx="11">
                  <c:v>0.554979920303418</c:v>
                </c:pt>
                <c:pt idx="12">
                  <c:v>0.619988763817974</c:v>
                </c:pt>
                <c:pt idx="13">
                  <c:v>0.668020612729378</c:v>
                </c:pt>
                <c:pt idx="14">
                  <c:v>0.697616043613745</c:v>
                </c:pt>
                <c:pt idx="15">
                  <c:v>0.707875814279664</c:v>
                </c:pt>
                <c:pt idx="16">
                  <c:v>0.698488186787145</c:v>
                </c:pt>
                <c:pt idx="17">
                  <c:v>0.66973839944718</c:v>
                </c:pt>
                <c:pt idx="18">
                  <c:v>0.6225</c:v>
                </c:pt>
                <c:pt idx="19">
                  <c:v>0.558208303309023</c:v>
                </c:pt>
                <c:pt idx="20">
                  <c:v>0.478816780045037</c:v>
                </c:pt>
                <c:pt idx="21">
                  <c:v>0.386737701468369</c:v>
                </c:pt>
                <c:pt idx="22">
                  <c:v>0.284768843787308</c:v>
                </c:pt>
                <c:pt idx="23">
                  <c:v>0.176008479143762</c:v>
                </c:pt>
                <c:pt idx="24">
                  <c:v>0.0637612361820259</c:v>
                </c:pt>
                <c:pt idx="25">
                  <c:v>-0.048562309420355</c:v>
                </c:pt>
                <c:pt idx="26">
                  <c:v>-0.157549263568708</c:v>
                </c:pt>
                <c:pt idx="27">
                  <c:v>-0.259888112811295</c:v>
                </c:pt>
                <c:pt idx="28">
                  <c:v>-0.352469342999837</c:v>
                </c:pt>
                <c:pt idx="29">
                  <c:v>-0.432479920303418</c:v>
                </c:pt>
                <c:pt idx="30">
                  <c:v>-0.497488763817974</c:v>
                </c:pt>
                <c:pt idx="31">
                  <c:v>-0.545520612729378</c:v>
                </c:pt>
                <c:pt idx="32">
                  <c:v>-0.575116043613745</c:v>
                </c:pt>
                <c:pt idx="33">
                  <c:v>-0.585375814279664</c:v>
                </c:pt>
                <c:pt idx="34">
                  <c:v>-0.575988186787145</c:v>
                </c:pt>
                <c:pt idx="35">
                  <c:v>-0.54723839944718</c:v>
                </c:pt>
                <c:pt idx="36">
                  <c:v>-0.5</c:v>
                </c:pt>
              </c:numCache>
            </c:numRef>
          </c:yVal>
          <c:smooth val="0"/>
        </c:ser>
        <c:ser>
          <c:idx val="8"/>
          <c:order val="7"/>
          <c:tx>
            <c:v>centre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calculs!$S$191</c:f>
              <c:numCache>
                <c:formatCode>0.000</c:formatCode>
                <c:ptCount val="1"/>
                <c:pt idx="0">
                  <c:v>0.0530440559817969</c:v>
                </c:pt>
              </c:numCache>
            </c:numRef>
          </c:xVal>
          <c:yVal>
            <c:numRef>
              <c:f>calculs!$T$191</c:f>
              <c:numCache>
                <c:formatCode>0.000</c:formatCode>
                <c:ptCount val="1"/>
                <c:pt idx="0">
                  <c:v>0.06125</c:v>
                </c:pt>
              </c:numCache>
            </c:numRef>
          </c:yVal>
          <c:smooth val="0"/>
        </c:ser>
        <c:ser>
          <c:idx val="0"/>
          <c:order val="8"/>
          <c:tx>
            <c:v>hélice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dPt>
            <c:idx val="50"/>
            <c:marker>
              <c:symbol val="square"/>
              <c:size val="5"/>
              <c:spPr>
                <a:solidFill>
                  <a:srgbClr val="000080"/>
                </a:solidFill>
                <a:ln>
                  <a:solidFill>
                    <a:srgbClr val="000080"/>
                  </a:solidFill>
                  <a:prstDash val="solid"/>
                </a:ln>
              </c:spPr>
            </c:marker>
            <c:bubble3D val="0"/>
          </c:dPt>
          <c:xVal>
            <c:numRef>
              <c:f>calculs!$S$6:$S$106</c:f>
              <c:numCache>
                <c:formatCode>0.000</c:formatCode>
                <c:ptCount val="101"/>
                <c:pt idx="0">
                  <c:v>-0.313746838963137</c:v>
                </c:pt>
                <c:pt idx="1">
                  <c:v>-0.282916336552234</c:v>
                </c:pt>
                <c:pt idx="2">
                  <c:v>-0.233843088116724</c:v>
                </c:pt>
                <c:pt idx="3">
                  <c:v>-0.167781554947143</c:v>
                </c:pt>
                <c:pt idx="4">
                  <c:v>-0.0863323087981167</c:v>
                </c:pt>
                <c:pt idx="5">
                  <c:v>0.00859057732683857</c:v>
                </c:pt>
                <c:pt idx="6">
                  <c:v>0.114798525501668</c:v>
                </c:pt>
                <c:pt idx="7">
                  <c:v>0.229873041824426</c:v>
                </c:pt>
                <c:pt idx="8">
                  <c:v>0.351214989552252</c:v>
                </c:pt>
                <c:pt idx="9">
                  <c:v>0.476097542559507</c:v>
                </c:pt>
                <c:pt idx="10">
                  <c:v>0.601721740272859</c:v>
                </c:pt>
                <c:pt idx="11">
                  <c:v>0.725273512236058</c:v>
                </c:pt>
                <c:pt idx="12">
                  <c:v>0.843981010515572</c:v>
                </c:pt>
                <c:pt idx="13">
                  <c:v>0.955171081886553</c:v>
                </c:pt>
                <c:pt idx="14">
                  <c:v>1.056323729264208</c:v>
                </c:pt>
                <c:pt idx="15">
                  <c:v>1.145123452811761</c:v>
                </c:pt>
                <c:pt idx="16">
                  <c:v>1.219506424727992</c:v>
                </c:pt>
                <c:pt idx="17">
                  <c:v>1.277702536599834</c:v>
                </c:pt>
                <c:pt idx="18">
                  <c:v>1.318271462669134</c:v>
                </c:pt>
                <c:pt idx="19">
                  <c:v>1.340132004279402</c:v>
                </c:pt>
                <c:pt idx="20">
                  <c:v>1.342584117654042</c:v>
                </c:pt>
                <c:pt idx="21">
                  <c:v>1.325323176223617</c:v>
                </c:pt>
                <c:pt idx="22">
                  <c:v>1.288446176928885</c:v>
                </c:pt>
                <c:pt idx="23">
                  <c:v>1.232449764055665</c:v>
                </c:pt>
                <c:pt idx="24">
                  <c:v>1.158220110862848</c:v>
                </c:pt>
                <c:pt idx="25">
                  <c:v>1.067014865150027</c:v>
                </c:pt>
                <c:pt idx="26">
                  <c:v>0.960437526596324</c:v>
                </c:pt>
                <c:pt idx="27">
                  <c:v>0.840404777893184</c:v>
                </c:pt>
                <c:pt idx="28">
                  <c:v>0.709107435249604</c:v>
                </c:pt>
                <c:pt idx="29">
                  <c:v>0.568965813843902</c:v>
                </c:pt>
                <c:pt idx="30">
                  <c:v>0.422580417582884</c:v>
                </c:pt>
                <c:pt idx="31">
                  <c:v>0.272678957790004</c:v>
                </c:pt>
                <c:pt idx="32">
                  <c:v>0.122060780235592</c:v>
                </c:pt>
                <c:pt idx="33">
                  <c:v>-0.0264601672756833</c:v>
                </c:pt>
                <c:pt idx="34">
                  <c:v>-0.170112664811617</c:v>
                </c:pt>
                <c:pt idx="35">
                  <c:v>-0.30622467970386</c:v>
                </c:pt>
                <c:pt idx="36">
                  <c:v>-0.43227780514966</c:v>
                </c:pt>
                <c:pt idx="37">
                  <c:v>-0.545958568920238</c:v>
                </c:pt>
                <c:pt idx="38">
                  <c:v>-0.645205566838908</c:v>
                </c:pt>
                <c:pt idx="39">
                  <c:v>-0.728251460755998</c:v>
                </c:pt>
                <c:pt idx="40">
                  <c:v>-0.79365898537572</c:v>
                </c:pt>
                <c:pt idx="41">
                  <c:v>-0.840350230350644</c:v>
                </c:pt>
                <c:pt idx="42">
                  <c:v>-0.867628601065638</c:v>
                </c:pt>
                <c:pt idx="43">
                  <c:v>-0.875193010693708</c:v>
                </c:pt>
                <c:pt idx="44">
                  <c:v>-0.863144014382176</c:v>
                </c:pt>
                <c:pt idx="45">
                  <c:v>-0.831981760594488</c:v>
                </c:pt>
                <c:pt idx="46">
                  <c:v>-0.782595801345942</c:v>
                </c:pt>
                <c:pt idx="47">
                  <c:v>-0.716246968934289</c:v>
                </c:pt>
                <c:pt idx="48">
                  <c:v>-0.634541688399263</c:v>
                </c:pt>
                <c:pt idx="49">
                  <c:v>-0.53939924905559</c:v>
                </c:pt>
                <c:pt idx="50">
                  <c:v>-0.433012701892242</c:v>
                </c:pt>
                <c:pt idx="51">
                  <c:v>-0.317804179493925</c:v>
                </c:pt>
                <c:pt idx="52">
                  <c:v>-0.19637554877348</c:v>
                </c:pt>
                <c:pt idx="53">
                  <c:v>-0.0714554018906871</c:v>
                </c:pt>
                <c:pt idx="54">
                  <c:v>0.0541565346630878</c:v>
                </c:pt>
                <c:pt idx="55">
                  <c:v>0.177646440234071</c:v>
                </c:pt>
                <c:pt idx="56">
                  <c:v>0.29624372732238</c:v>
                </c:pt>
                <c:pt idx="57">
                  <c:v>0.407277488088567</c:v>
                </c:pt>
                <c:pt idx="58">
                  <c:v>0.508230910038682</c:v>
                </c:pt>
                <c:pt idx="59">
                  <c:v>0.596792552251032</c:v>
                </c:pt>
                <c:pt idx="60">
                  <c:v>0.670903437469509</c:v>
                </c:pt>
                <c:pt idx="61">
                  <c:v>0.728799000633694</c:v>
                </c:pt>
                <c:pt idx="62">
                  <c:v>0.769045039208253</c:v>
                </c:pt>
                <c:pt idx="63">
                  <c:v>0.790566932878322</c:v>
                </c:pt>
                <c:pt idx="64">
                  <c:v>0.792671537304042</c:v>
                </c:pt>
                <c:pt idx="65">
                  <c:v>0.775061305882281</c:v>
                </c:pt>
                <c:pt idx="66">
                  <c:v>0.737840351806144</c:v>
                </c:pt>
                <c:pt idx="67">
                  <c:v>0.681512326916998</c:v>
                </c:pt>
                <c:pt idx="68">
                  <c:v>0.606970160564214</c:v>
                </c:pt>
                <c:pt idx="69">
                  <c:v>0.515477867527719</c:v>
                </c:pt>
                <c:pt idx="70">
                  <c:v>0.408644795639288</c:v>
                </c:pt>
                <c:pt idx="71">
                  <c:v>0.288392837768118</c:v>
                </c:pt>
                <c:pt idx="72">
                  <c:v>0.156917276176609</c:v>
                </c:pt>
                <c:pt idx="73">
                  <c:v>0.0166420569830639</c:v>
                </c:pt>
                <c:pt idx="74">
                  <c:v>-0.129829594053916</c:v>
                </c:pt>
                <c:pt idx="75">
                  <c:v>-0.279768208301029</c:v>
                </c:pt>
                <c:pt idx="76">
                  <c:v>-0.430373683022448</c:v>
                </c:pt>
                <c:pt idx="77">
                  <c:v>-0.578832329214406</c:v>
                </c:pt>
                <c:pt idx="78">
                  <c:v>-0.722374196239325</c:v>
                </c:pt>
                <c:pt idx="79">
                  <c:v>-0.858329505357263</c:v>
                </c:pt>
                <c:pt idx="80">
                  <c:v>-0.984183042407284</c:v>
                </c:pt>
                <c:pt idx="81">
                  <c:v>-1.097625401470623</c:v>
                </c:pt>
                <c:pt idx="82">
                  <c:v>-1.196600035503913</c:v>
                </c:pt>
                <c:pt idx="83">
                  <c:v>-1.279345155357411</c:v>
                </c:pt>
                <c:pt idx="84">
                  <c:v>-1.34442962354943</c:v>
                </c:pt>
                <c:pt idx="85">
                  <c:v>-1.390782111515913</c:v>
                </c:pt>
                <c:pt idx="86">
                  <c:v>-1.41771292630058</c:v>
                </c:pt>
                <c:pt idx="87">
                  <c:v>-1.424928061999911</c:v>
                </c:pt>
                <c:pt idx="88">
                  <c:v>-1.412535189686317</c:v>
                </c:pt>
                <c:pt idx="89">
                  <c:v>-1.381041463773788</c:v>
                </c:pt>
                <c:pt idx="90">
                  <c:v>-1.331343189518031</c:v>
                </c:pt>
                <c:pt idx="91">
                  <c:v>-1.264707562160073</c:v>
                </c:pt>
                <c:pt idx="92">
                  <c:v>-1.182746849750492</c:v>
                </c:pt>
                <c:pt idx="93">
                  <c:v>-1.087385545639976</c:v>
                </c:pt>
                <c:pt idx="94">
                  <c:v>-0.980821159854248</c:v>
                </c:pt>
                <c:pt idx="95">
                  <c:v>-0.865479448169476</c:v>
                </c:pt>
                <c:pt idx="96">
                  <c:v>-0.743964991027642</c:v>
                </c:pt>
                <c:pt idx="97">
                  <c:v>-0.619008129171331</c:v>
                </c:pt>
                <c:pt idx="98">
                  <c:v>-0.493409337103655</c:v>
                </c:pt>
                <c:pt idx="99">
                  <c:v>-0.369982167679472</c:v>
                </c:pt>
                <c:pt idx="100">
                  <c:v>-0.251495930245093</c:v>
                </c:pt>
              </c:numCache>
            </c:numRef>
          </c:xVal>
          <c:yVal>
            <c:numRef>
              <c:f>calculs!$T$6:$T$106</c:f>
              <c:numCache>
                <c:formatCode>0.000</c:formatCode>
                <c:ptCount val="101"/>
                <c:pt idx="0">
                  <c:v>-2.491406574420932</c:v>
                </c:pt>
                <c:pt idx="1">
                  <c:v>-2.498713366443527</c:v>
                </c:pt>
                <c:pt idx="2">
                  <c:v>-2.498340352552417</c:v>
                </c:pt>
                <c:pt idx="3">
                  <c:v>-2.489412934814823</c:v>
                </c:pt>
                <c:pt idx="4">
                  <c:v>-2.471230798266002</c:v>
                </c:pt>
                <c:pt idx="5">
                  <c:v>-2.443282178761551</c:v>
                </c:pt>
                <c:pt idx="6">
                  <c:v>-2.40525428939351</c:v>
                </c:pt>
                <c:pt idx="7">
                  <c:v>-2.357039693047897</c:v>
                </c:pt>
                <c:pt idx="8">
                  <c:v>-2.298738491272504</c:v>
                </c:pt>
                <c:pt idx="9">
                  <c:v>-2.230656284860105</c:v>
                </c:pt>
                <c:pt idx="10">
                  <c:v>-2.15329794769709</c:v>
                </c:pt>
                <c:pt idx="11">
                  <c:v>-2.067357340725884</c:v>
                </c:pt>
                <c:pt idx="12">
                  <c:v>-1.973703175583545</c:v>
                </c:pt>
                <c:pt idx="13">
                  <c:v>-1.873361315923364</c:v>
                </c:pt>
                <c:pt idx="14">
                  <c:v>-1.767493877003165</c:v>
                </c:pt>
                <c:pt idx="15">
                  <c:v>-1.657375549354381</c:v>
                </c:pt>
                <c:pt idx="16">
                  <c:v>-1.544367628901139</c:v>
                </c:pt>
                <c:pt idx="17">
                  <c:v>-1.429890282626195</c:v>
                </c:pt>
                <c:pt idx="18">
                  <c:v>-1.315393614828586</c:v>
                </c:pt>
                <c:pt idx="19">
                  <c:v>-1.202328123453982</c:v>
                </c:pt>
                <c:pt idx="20">
                  <c:v>-1.092115148405105</c:v>
                </c:pt>
                <c:pt idx="21">
                  <c:v>-0.986117913902911</c:v>
                </c:pt>
                <c:pt idx="22">
                  <c:v>-0.885613754866408</c:v>
                </c:pt>
                <c:pt idx="23">
                  <c:v>-0.791768093156375</c:v>
                </c:pt>
                <c:pt idx="24">
                  <c:v>-0.705610693877425</c:v>
                </c:pt>
                <c:pt idx="25">
                  <c:v>-0.628014685480164</c:v>
                </c:pt>
                <c:pt idx="26">
                  <c:v>-0.559678771096946</c:v>
                </c:pt>
                <c:pt idx="27">
                  <c:v>-0.501112993528203</c:v>
                </c:pt>
                <c:pt idx="28">
                  <c:v>-0.452628343896106</c:v>
                </c:pt>
                <c:pt idx="29">
                  <c:v>-0.414330425673445</c:v>
                </c:pt>
                <c:pt idx="30">
                  <c:v>-0.386117303173448</c:v>
                </c:pt>
                <c:pt idx="31">
                  <c:v>-0.36768157833442</c:v>
                </c:pt>
                <c:pt idx="32">
                  <c:v>-0.358516653487689</c:v>
                </c:pt>
                <c:pt idx="33">
                  <c:v>-0.357927052514638</c:v>
                </c:pt>
                <c:pt idx="34">
                  <c:v>-0.365042590114877</c:v>
                </c:pt>
                <c:pt idx="35">
                  <c:v>-0.378836100508276</c:v>
                </c:pt>
                <c:pt idx="36">
                  <c:v>-0.398144364375532</c:v>
                </c:pt>
                <c:pt idx="37">
                  <c:v>-0.421691807682658</c:v>
                </c:pt>
                <c:pt idx="38">
                  <c:v>-0.448116489561922</c:v>
                </c:pt>
                <c:pt idx="39">
                  <c:v>-0.475997849785659</c:v>
                </c:pt>
                <c:pt idx="40">
                  <c:v>-0.503885650520384</c:v>
                </c:pt>
                <c:pt idx="41">
                  <c:v>-0.530329522716998</c:v>
                </c:pt>
                <c:pt idx="42">
                  <c:v>-0.553908515174305</c:v>
                </c:pt>
                <c:pt idx="43">
                  <c:v>-0.57326004425862</c:v>
                </c:pt>
                <c:pt idx="44">
                  <c:v>-0.587107654472963</c:v>
                </c:pt>
                <c:pt idx="45">
                  <c:v>-0.594287024296457</c:v>
                </c:pt>
                <c:pt idx="46">
                  <c:v>-0.593769687464507</c:v>
                </c:pt>
                <c:pt idx="47">
                  <c:v>-0.584683986404752</c:v>
                </c:pt>
                <c:pt idx="48">
                  <c:v>-0.566332830934407</c:v>
                </c:pt>
                <c:pt idx="49">
                  <c:v>-0.538207900412536</c:v>
                </c:pt>
                <c:pt idx="50">
                  <c:v>-0.500000000000009</c:v>
                </c:pt>
                <c:pt idx="51">
                  <c:v>-0.451605360034096</c:v>
                </c:pt>
                <c:pt idx="52">
                  <c:v>-0.393127750177527</c:v>
                </c:pt>
                <c:pt idx="53">
                  <c:v>-0.324876365269432</c:v>
                </c:pt>
                <c:pt idx="54">
                  <c:v>-0.247359525950747</c:v>
                </c:pt>
                <c:pt idx="55">
                  <c:v>-0.161274322404257</c:v>
                </c:pt>
                <c:pt idx="56">
                  <c:v>-0.0674924122023215</c:v>
                </c:pt>
                <c:pt idx="57">
                  <c:v>0.0329577383904631</c:v>
                </c:pt>
                <c:pt idx="58">
                  <c:v>0.13891180785322</c:v>
                </c:pt>
                <c:pt idx="59">
                  <c:v>0.249093340688969</c:v>
                </c:pt>
                <c:pt idx="60">
                  <c:v>0.362139753264026</c:v>
                </c:pt>
                <c:pt idx="61">
                  <c:v>0.476630094377195</c:v>
                </c:pt>
                <c:pt idx="62">
                  <c:v>0.591113994979376</c:v>
                </c:pt>
                <c:pt idx="63">
                  <c:v>0.704141217237085</c:v>
                </c:pt>
                <c:pt idx="64">
                  <c:v>0.814291200922657</c:v>
                </c:pt>
                <c:pt idx="65">
                  <c:v>0.920202005168357</c:v>
                </c:pt>
                <c:pt idx="66">
                  <c:v>1.020598055940204</c:v>
                </c:pt>
                <c:pt idx="67">
                  <c:v>1.114316133918889</c:v>
                </c:pt>
                <c:pt idx="68">
                  <c:v>1.200329073324286</c:v>
                </c:pt>
                <c:pt idx="69">
                  <c:v>1.277766688856002</c:v>
                </c:pt>
                <c:pt idx="70">
                  <c:v>1.345933504395421</c:v>
                </c:pt>
                <c:pt idx="71">
                  <c:v>1.404322922273873</c:v>
                </c:pt>
                <c:pt idx="72">
                  <c:v>1.45262754442965</c:v>
                </c:pt>
                <c:pt idx="73">
                  <c:v>1.490745435176</c:v>
                </c:pt>
                <c:pt idx="74">
                  <c:v>1.518782197985702</c:v>
                </c:pt>
                <c:pt idx="75">
                  <c:v>1.53704882398093</c:v>
                </c:pt>
                <c:pt idx="76">
                  <c:v>1.546055355962115</c:v>
                </c:pt>
                <c:pt idx="77">
                  <c:v>1.54650049706161</c:v>
                </c:pt>
                <c:pt idx="78">
                  <c:v>1.539257375730022</c:v>
                </c:pt>
                <c:pt idx="79">
                  <c:v>1.525355757071965</c:v>
                </c:pt>
                <c:pt idx="80">
                  <c:v>1.505961062948216</c:v>
                </c:pt>
                <c:pt idx="81">
                  <c:v>1.482350628277783</c:v>
                </c:pt>
                <c:pt idx="82">
                  <c:v>1.455887677281623</c:v>
                </c:pt>
                <c:pt idx="83">
                  <c:v>1.427993549862458</c:v>
                </c:pt>
                <c:pt idx="84">
                  <c:v>1.400118743965958</c:v>
                </c:pt>
                <c:pt idx="85">
                  <c:v>1.373713363891165</c:v>
                </c:pt>
                <c:pt idx="86">
                  <c:v>1.350197576620822</c:v>
                </c:pt>
                <c:pt idx="87">
                  <c:v>1.330932678079066</c:v>
                </c:pt>
                <c:pt idx="88">
                  <c:v>1.317193358797327</c:v>
                </c:pt>
                <c:pt idx="89">
                  <c:v>1.310141734033428</c:v>
                </c:pt>
                <c:pt idx="90">
                  <c:v>1.310803667440664</c:v>
                </c:pt>
                <c:pt idx="91">
                  <c:v>1.320047870656088</c:v>
                </c:pt>
                <c:pt idx="92">
                  <c:v>1.338568204622129</c:v>
                </c:pt>
                <c:pt idx="93">
                  <c:v>1.366869543225176</c:v>
                </c:pt>
                <c:pt idx="94">
                  <c:v>1.405257487258003</c:v>
                </c:pt>
                <c:pt idx="95">
                  <c:v>1.453832138268402</c:v>
                </c:pt>
                <c:pt idx="96">
                  <c:v>1.512486059142391</c:v>
                </c:pt>
                <c:pt idx="97">
                  <c:v>1.580906462972009</c:v>
                </c:pt>
                <c:pt idx="98">
                  <c:v>1.658581585612855</c:v>
                </c:pt>
                <c:pt idx="99">
                  <c:v>1.744811112100187</c:v>
                </c:pt>
                <c:pt idx="100">
                  <c:v>1.838720444501223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319992"/>
        <c:axId val="2060327800"/>
      </c:scatterChart>
      <c:valAx>
        <c:axId val="2060319992"/>
        <c:scaling>
          <c:orientation val="minMax"/>
          <c:max val="2.0"/>
          <c:min val="-2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y"</a:t>
                </a:r>
              </a:p>
            </c:rich>
          </c:tx>
          <c:layout>
            <c:manualLayout>
              <c:xMode val="edge"/>
              <c:yMode val="edge"/>
              <c:x val="0.527509757754847"/>
              <c:y val="0.9379562043795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60327800"/>
        <c:crosses val="autoZero"/>
        <c:crossBetween val="midCat"/>
      </c:valAx>
      <c:valAx>
        <c:axId val="2060327800"/>
        <c:scaling>
          <c:orientation val="minMax"/>
          <c:max val="4.0"/>
          <c:min val="-4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z"</a:t>
                </a:r>
              </a:p>
            </c:rich>
          </c:tx>
          <c:layout>
            <c:manualLayout>
              <c:xMode val="edge"/>
              <c:yMode val="edge"/>
              <c:x val="0.042071330373086"/>
              <c:y val="0.44708029197080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6031999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trlProps/ctrlProp1.xml><?xml version="1.0" encoding="utf-8"?>
<formControlPr xmlns="http://schemas.microsoft.com/office/spreadsheetml/2009/9/main" objectType="Spin" dx="16" fmlaLink="$A$17" inc="5" max="180" page="10" val="120"/>
</file>

<file path=xl/ctrlProps/ctrlProp2.xml><?xml version="1.0" encoding="utf-8"?>
<formControlPr xmlns="http://schemas.microsoft.com/office/spreadsheetml/2009/9/main" objectType="Spin" dx="16" fmlaLink="$A$25" inc="5" max="360" page="10" val="210"/>
</file>

<file path=xl/ctrlProps/ctrlProp3.xml><?xml version="1.0" encoding="utf-8"?>
<formControlPr xmlns="http://schemas.microsoft.com/office/spreadsheetml/2009/9/main" objectType="Spin" dx="16" fmlaLink="$A$9" inc="5" max="50" min="20" page="10" val="35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228600</xdr:colOff>
          <xdr:row>15</xdr:row>
          <xdr:rowOff>12700</xdr:rowOff>
        </xdr:from>
        <xdr:to>
          <xdr:col>0</xdr:col>
          <xdr:colOff>660400</xdr:colOff>
          <xdr:row>17</xdr:row>
          <xdr:rowOff>139700</xdr:rowOff>
        </xdr:to>
        <xdr:sp macro="" textlink="">
          <xdr:nvSpPr>
            <xdr:cNvPr id="2049" name="Spinne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228600</xdr:colOff>
          <xdr:row>23</xdr:row>
          <xdr:rowOff>12700</xdr:rowOff>
        </xdr:from>
        <xdr:to>
          <xdr:col>0</xdr:col>
          <xdr:colOff>660400</xdr:colOff>
          <xdr:row>25</xdr:row>
          <xdr:rowOff>139700</xdr:rowOff>
        </xdr:to>
        <xdr:sp macro="" textlink="">
          <xdr:nvSpPr>
            <xdr:cNvPr id="2050" name="Spinner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228600</xdr:colOff>
          <xdr:row>7</xdr:row>
          <xdr:rowOff>12700</xdr:rowOff>
        </xdr:from>
        <xdr:to>
          <xdr:col>0</xdr:col>
          <xdr:colOff>660400</xdr:colOff>
          <xdr:row>9</xdr:row>
          <xdr:rowOff>139700</xdr:rowOff>
        </xdr:to>
        <xdr:sp macro="" textlink="">
          <xdr:nvSpPr>
            <xdr:cNvPr id="2051" name="Spinner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0</xdr:colOff>
      <xdr:row>4</xdr:row>
      <xdr:rowOff>0</xdr:rowOff>
    </xdr:from>
    <xdr:to>
      <xdr:col>6</xdr:col>
      <xdr:colOff>114300</xdr:colOff>
      <xdr:row>45</xdr:row>
      <xdr:rowOff>50800</xdr:rowOff>
    </xdr:to>
    <xdr:graphicFrame macro="">
      <xdr:nvGraphicFramePr>
        <xdr:cNvPr id="2053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4" Type="http://schemas.openxmlformats.org/officeDocument/2006/relationships/ctrlProp" Target="../ctrlProps/ctrlProp2.xml"/><Relationship Id="rId5" Type="http://schemas.openxmlformats.org/officeDocument/2006/relationships/ctrlProp" Target="../ctrlProps/ctrlProp3.xml"/><Relationship Id="rId6" Type="http://schemas.openxmlformats.org/officeDocument/2006/relationships/comments" Target="../comments2.xml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X236"/>
  <sheetViews>
    <sheetView workbookViewId="0">
      <pane ySplit="7040" topLeftCell="A187" activePane="bottomLeft"/>
      <selection activeCell="W9" sqref="W9"/>
      <selection pane="bottomLeft" activeCell="Y202" sqref="Y202"/>
    </sheetView>
  </sheetViews>
  <sheetFormatPr baseColWidth="10" defaultRowHeight="13" x14ac:dyDescent="0"/>
  <cols>
    <col min="1" max="1" width="8.5703125" customWidth="1"/>
    <col min="2" max="2" width="7.5703125" customWidth="1"/>
    <col min="3" max="4" width="7.7109375" customWidth="1"/>
    <col min="5" max="5" width="7.28515625" customWidth="1"/>
    <col min="6" max="8" width="6.28515625" bestFit="1" customWidth="1"/>
    <col min="9" max="11" width="6.28515625" customWidth="1"/>
    <col min="12" max="14" width="6.28515625" bestFit="1" customWidth="1"/>
    <col min="15" max="17" width="6.28515625" customWidth="1"/>
    <col min="18" max="20" width="6.28515625" bestFit="1" customWidth="1"/>
    <col min="21" max="21" width="6.28515625" customWidth="1"/>
    <col min="22" max="22" width="5.5703125" bestFit="1" customWidth="1"/>
    <col min="23" max="23" width="6.5703125" customWidth="1"/>
    <col min="24" max="24" width="7" bestFit="1" customWidth="1"/>
    <col min="25" max="25" width="6" customWidth="1"/>
    <col min="26" max="29" width="6.28515625" bestFit="1" customWidth="1"/>
    <col min="30" max="30" width="6.42578125" customWidth="1"/>
    <col min="31" max="31" width="6.28515625" bestFit="1" customWidth="1"/>
    <col min="32" max="33" width="6.5703125" customWidth="1"/>
    <col min="34" max="34" width="6.28515625" bestFit="1" customWidth="1"/>
    <col min="35" max="35" width="6.140625" customWidth="1"/>
    <col min="36" max="36" width="6.28515625" bestFit="1" customWidth="1"/>
    <col min="37" max="38" width="6.140625" customWidth="1"/>
    <col min="39" max="39" width="6.28515625" customWidth="1"/>
    <col min="40" max="40" width="6.5703125" customWidth="1"/>
    <col min="41" max="41" width="6.28515625" bestFit="1" customWidth="1"/>
    <col min="42" max="42" width="5.85546875" customWidth="1"/>
  </cols>
  <sheetData>
    <row r="1" spans="1:22" ht="25">
      <c r="A1" s="4" t="s">
        <v>12</v>
      </c>
      <c r="C1" s="4"/>
      <c r="D1" s="4"/>
      <c r="E1" s="4"/>
    </row>
    <row r="4" spans="1:22" ht="17">
      <c r="F4" s="6"/>
      <c r="G4" s="8" t="s">
        <v>13</v>
      </c>
      <c r="H4" s="7"/>
      <c r="I4" s="10"/>
      <c r="J4" s="10"/>
      <c r="K4" s="6"/>
      <c r="L4" s="9"/>
      <c r="M4" s="8" t="s">
        <v>14</v>
      </c>
      <c r="N4" s="9"/>
      <c r="O4" s="7"/>
      <c r="P4" s="10"/>
      <c r="Q4" s="6"/>
      <c r="R4" s="9"/>
      <c r="S4" s="8" t="s">
        <v>15</v>
      </c>
      <c r="T4" s="9"/>
      <c r="U4" s="7"/>
      <c r="V4" s="10"/>
    </row>
    <row r="5" spans="1:22" ht="16">
      <c r="A5" s="2" t="s">
        <v>11</v>
      </c>
      <c r="B5" s="2"/>
      <c r="C5" s="2"/>
      <c r="D5" s="2"/>
      <c r="E5" s="2"/>
      <c r="F5" s="2" t="s">
        <v>0</v>
      </c>
      <c r="G5" s="2" t="s">
        <v>1</v>
      </c>
      <c r="H5" s="2" t="s">
        <v>2</v>
      </c>
      <c r="I5" s="2"/>
      <c r="J5" s="2"/>
      <c r="K5" s="2"/>
      <c r="L5" s="2" t="s">
        <v>3</v>
      </c>
      <c r="M5" s="2" t="s">
        <v>4</v>
      </c>
      <c r="N5" s="2" t="s">
        <v>5</v>
      </c>
      <c r="O5" s="2"/>
      <c r="P5" s="2"/>
      <c r="Q5" s="2"/>
      <c r="R5" s="2" t="s">
        <v>6</v>
      </c>
      <c r="S5" s="2" t="s">
        <v>7</v>
      </c>
      <c r="T5" s="2" t="s">
        <v>8</v>
      </c>
      <c r="U5" s="2"/>
    </row>
    <row r="6" spans="1:22">
      <c r="A6" s="22">
        <f>présentation!$A$6</f>
        <v>0.35</v>
      </c>
      <c r="B6" s="22"/>
      <c r="C6" s="22"/>
      <c r="D6" s="22"/>
      <c r="E6" s="22"/>
      <c r="F6" s="5">
        <f>COS(H6/$A$6)</f>
        <v>0.65268612991966957</v>
      </c>
      <c r="G6" s="5">
        <f>SIN(H6/$A$6)</f>
        <v>-0.75762841539272019</v>
      </c>
      <c r="H6" s="5">
        <v>-2.5</v>
      </c>
      <c r="I6" s="5"/>
      <c r="J6" s="5"/>
      <c r="K6" s="5"/>
      <c r="L6" s="5">
        <f t="shared" ref="L6:L37" si="0">F6*COS(RADIANS($A$14))+H6*SIN(RADIANS($A$14))</f>
        <v>-0.68475723079181527</v>
      </c>
      <c r="M6" s="5">
        <f>G6</f>
        <v>-0.75762841539272019</v>
      </c>
      <c r="N6" s="5">
        <f t="shared" ref="N6:N37" si="1">H6*COS(RADIANS($A$14))-F6*SIN(RADIANS($A$14))</f>
        <v>-2.4914065744209317</v>
      </c>
      <c r="O6" s="5"/>
      <c r="P6" s="5"/>
      <c r="Q6" s="5"/>
      <c r="R6" s="5">
        <f t="shared" ref="R6:R37" si="2">L6*COS(RADIANS($A$22))+M6*SIN(RADIANS($A$22))</f>
        <v>-0.97183136498715594</v>
      </c>
      <c r="S6" s="5">
        <f t="shared" ref="S6:S37" si="3">M6*COS(RADIANS($A$22))-L6*SIN(RADIANS($A$22))</f>
        <v>-0.31374683896313743</v>
      </c>
      <c r="T6" s="5">
        <f>N6</f>
        <v>-2.4914065744209317</v>
      </c>
      <c r="U6" s="5"/>
      <c r="V6" s="5"/>
    </row>
    <row r="7" spans="1:22">
      <c r="F7" s="5">
        <f t="shared" ref="F7:F56" si="4">COS(H7/$A$6)</f>
        <v>0.75390225434330405</v>
      </c>
      <c r="G7" s="5">
        <f t="shared" ref="G7:G70" si="5">SIN(H7/$A$6)</f>
        <v>-0.65698659871878973</v>
      </c>
      <c r="H7" s="5">
        <v>-2.4500000000000002</v>
      </c>
      <c r="I7" s="5"/>
      <c r="J7" s="5"/>
      <c r="K7" s="5"/>
      <c r="L7" s="5">
        <f t="shared" si="0"/>
        <v>-0.57210149576834135</v>
      </c>
      <c r="M7" s="5">
        <f t="shared" ref="M7:M56" si="6">G7</f>
        <v>-0.65698659871878973</v>
      </c>
      <c r="N7" s="5">
        <f t="shared" si="1"/>
        <v>-2.498713366443527</v>
      </c>
      <c r="O7" s="5"/>
      <c r="P7" s="5"/>
      <c r="Q7" s="5"/>
      <c r="R7" s="5">
        <f t="shared" si="2"/>
        <v>-0.823947728237854</v>
      </c>
      <c r="S7" s="5">
        <f t="shared" si="3"/>
        <v>-0.28291633655223425</v>
      </c>
      <c r="T7" s="5">
        <f t="shared" ref="T7:T56" si="7">N7</f>
        <v>-2.498713366443527</v>
      </c>
      <c r="U7" s="5"/>
    </row>
    <row r="8" spans="1:22">
      <c r="F8" s="5">
        <f t="shared" si="4"/>
        <v>0.83975876693952911</v>
      </c>
      <c r="G8" s="5">
        <f t="shared" si="5"/>
        <v>-0.54295967930243361</v>
      </c>
      <c r="H8" s="5">
        <v>-2.4</v>
      </c>
      <c r="I8" s="5"/>
      <c r="J8" s="5"/>
      <c r="K8" s="5"/>
      <c r="L8" s="5">
        <f t="shared" si="0"/>
        <v>-0.47274757477967166</v>
      </c>
      <c r="M8" s="5">
        <f t="shared" si="6"/>
        <v>-0.54295967930243361</v>
      </c>
      <c r="N8" s="5">
        <f t="shared" si="1"/>
        <v>-2.4983403525524173</v>
      </c>
      <c r="O8" s="5"/>
      <c r="P8" s="5"/>
      <c r="Q8" s="5"/>
      <c r="R8" s="5">
        <f t="shared" si="2"/>
        <v>-0.68089124898789599</v>
      </c>
      <c r="S8" s="5">
        <f t="shared" si="3"/>
        <v>-0.23384308811672364</v>
      </c>
      <c r="T8" s="5">
        <f t="shared" si="7"/>
        <v>-2.4983403525524173</v>
      </c>
      <c r="U8" s="5"/>
    </row>
    <row r="9" spans="1:22">
      <c r="A9" s="1"/>
      <c r="B9" s="1"/>
      <c r="C9" s="1"/>
      <c r="D9" s="1"/>
      <c r="E9" s="1"/>
      <c r="F9" s="5">
        <f t="shared" si="4"/>
        <v>0.90850647184278455</v>
      </c>
      <c r="G9" s="5">
        <f t="shared" si="5"/>
        <v>-0.4178707822039916</v>
      </c>
      <c r="H9" s="5">
        <v>-2.35</v>
      </c>
      <c r="I9" s="5"/>
      <c r="J9" s="5"/>
      <c r="K9" s="5"/>
      <c r="L9" s="5">
        <f t="shared" si="0"/>
        <v>-0.38821031588157651</v>
      </c>
      <c r="M9" s="5">
        <f t="shared" si="6"/>
        <v>-0.4178707822039916</v>
      </c>
      <c r="N9" s="5">
        <f t="shared" si="1"/>
        <v>-2.4894129348148231</v>
      </c>
      <c r="O9" s="5"/>
      <c r="P9" s="5"/>
      <c r="Q9" s="5"/>
      <c r="R9" s="5">
        <f t="shared" si="2"/>
        <v>-0.54513538666662265</v>
      </c>
      <c r="S9" s="5">
        <f t="shared" si="3"/>
        <v>-0.16778155494714284</v>
      </c>
      <c r="T9" s="5">
        <f t="shared" si="7"/>
        <v>-2.4894129348148231</v>
      </c>
      <c r="U9" s="5"/>
    </row>
    <row r="10" spans="1:22">
      <c r="F10" s="5">
        <f t="shared" si="4"/>
        <v>0.95874473912358638</v>
      </c>
      <c r="G10" s="5">
        <f t="shared" si="5"/>
        <v>-0.28426840345498539</v>
      </c>
      <c r="H10" s="5">
        <v>-2.2999999999999998</v>
      </c>
      <c r="I10" s="5"/>
      <c r="J10" s="5"/>
      <c r="K10" s="5"/>
      <c r="L10" s="5">
        <f t="shared" si="0"/>
        <v>-0.31970270017428948</v>
      </c>
      <c r="M10" s="5">
        <f t="shared" si="6"/>
        <v>-0.28426840345498539</v>
      </c>
      <c r="N10" s="5">
        <f t="shared" si="1"/>
        <v>-2.471230798266002</v>
      </c>
      <c r="O10" s="5"/>
      <c r="P10" s="5"/>
      <c r="Q10" s="5"/>
      <c r="R10" s="5">
        <f t="shared" si="2"/>
        <v>-0.4190048617369071</v>
      </c>
      <c r="S10" s="5">
        <f t="shared" si="3"/>
        <v>-8.6332308798116736E-2</v>
      </c>
      <c r="T10" s="5">
        <f t="shared" si="7"/>
        <v>-2.471230798266002</v>
      </c>
      <c r="U10" s="5"/>
    </row>
    <row r="11" spans="1:22">
      <c r="F11" s="5">
        <f t="shared" si="4"/>
        <v>0.98945004049312768</v>
      </c>
      <c r="G11" s="5">
        <f t="shared" si="5"/>
        <v>-0.14487448832747585</v>
      </c>
      <c r="H11" s="5">
        <v>-2.25</v>
      </c>
      <c r="I11" s="5"/>
      <c r="J11" s="5"/>
      <c r="K11" s="5"/>
      <c r="L11" s="5">
        <f t="shared" si="0"/>
        <v>-0.26811112915740964</v>
      </c>
      <c r="M11" s="5">
        <f t="shared" si="6"/>
        <v>-0.14487448832747585</v>
      </c>
      <c r="N11" s="5">
        <f t="shared" si="1"/>
        <v>-2.4432821787615508</v>
      </c>
      <c r="O11" s="5"/>
      <c r="P11" s="5"/>
      <c r="Q11" s="5"/>
      <c r="R11" s="5">
        <f t="shared" si="2"/>
        <v>-0.30462829305138539</v>
      </c>
      <c r="S11" s="5">
        <f t="shared" si="3"/>
        <v>8.5905773268385721E-3</v>
      </c>
      <c r="T11" s="5">
        <f t="shared" si="7"/>
        <v>-2.4432821787615508</v>
      </c>
      <c r="U11" s="5"/>
    </row>
    <row r="12" spans="1:22">
      <c r="F12" s="5">
        <f t="shared" si="4"/>
        <v>0.99999680213548992</v>
      </c>
      <c r="G12" s="5">
        <f t="shared" si="5"/>
        <v>-2.5289758389225227E-3</v>
      </c>
      <c r="H12" s="5">
        <v>-2.2000000000000002</v>
      </c>
      <c r="I12" s="5"/>
      <c r="J12" s="5"/>
      <c r="K12" s="5"/>
      <c r="L12" s="5">
        <f t="shared" si="0"/>
        <v>-0.23397736564746474</v>
      </c>
      <c r="M12" s="5">
        <f t="shared" si="6"/>
        <v>-2.5289758389225227E-3</v>
      </c>
      <c r="N12" s="5">
        <f t="shared" si="1"/>
        <v>-2.4052542893935103</v>
      </c>
      <c r="O12" s="5"/>
      <c r="P12" s="5"/>
      <c r="Q12" s="5"/>
      <c r="R12" s="5">
        <f t="shared" si="2"/>
        <v>-0.20389483048072618</v>
      </c>
      <c r="S12" s="5">
        <f t="shared" si="3"/>
        <v>0.11479852550166839</v>
      </c>
      <c r="T12" s="5">
        <f t="shared" si="7"/>
        <v>-2.4052542893935103</v>
      </c>
      <c r="U12" s="5"/>
    </row>
    <row r="13" spans="1:22" ht="17">
      <c r="A13" s="3" t="s">
        <v>9</v>
      </c>
      <c r="B13" s="3"/>
      <c r="C13" s="3"/>
      <c r="D13" s="3"/>
      <c r="E13" s="3"/>
      <c r="F13" s="5">
        <f t="shared" si="4"/>
        <v>0.99017014982270801</v>
      </c>
      <c r="G13" s="5">
        <f t="shared" si="5"/>
        <v>0.13986806068604749</v>
      </c>
      <c r="H13" s="5">
        <v>-2.15</v>
      </c>
      <c r="I13" s="5"/>
      <c r="J13" s="5"/>
      <c r="K13" s="5"/>
      <c r="L13" s="5">
        <f t="shared" si="0"/>
        <v>-0.21748749618449081</v>
      </c>
      <c r="M13" s="5">
        <f t="shared" si="6"/>
        <v>0.13986806068604749</v>
      </c>
      <c r="N13" s="5">
        <f t="shared" si="1"/>
        <v>-2.3570396930478972</v>
      </c>
      <c r="O13" s="5"/>
      <c r="P13" s="5"/>
      <c r="Q13" s="5"/>
      <c r="R13" s="5">
        <f t="shared" si="2"/>
        <v>-0.11841566635821651</v>
      </c>
      <c r="S13" s="5">
        <f t="shared" si="3"/>
        <v>0.22987304182442603</v>
      </c>
      <c r="T13" s="5">
        <f t="shared" si="7"/>
        <v>-2.3570396930478972</v>
      </c>
      <c r="U13" s="5"/>
    </row>
    <row r="14" spans="1:22">
      <c r="A14" s="1">
        <f>présentation!$A$14</f>
        <v>30</v>
      </c>
      <c r="B14" s="1"/>
      <c r="C14" s="1"/>
      <c r="D14" s="1"/>
      <c r="E14" s="1"/>
      <c r="F14" s="5">
        <f t="shared" si="4"/>
        <v>0.9601702866503663</v>
      </c>
      <c r="G14" s="5">
        <f t="shared" si="5"/>
        <v>0.27941549819892503</v>
      </c>
      <c r="H14" s="5">
        <v>-2.1</v>
      </c>
      <c r="I14" s="5"/>
      <c r="J14" s="5"/>
      <c r="K14" s="5"/>
      <c r="L14" s="5">
        <f t="shared" si="0"/>
        <v>-0.21846813980179614</v>
      </c>
      <c r="M14" s="5">
        <f t="shared" si="6"/>
        <v>0.27941549819892503</v>
      </c>
      <c r="N14" s="5">
        <f t="shared" si="1"/>
        <v>-2.2987384912725042</v>
      </c>
      <c r="O14" s="5"/>
      <c r="P14" s="5"/>
      <c r="Q14" s="5"/>
      <c r="R14" s="5">
        <f t="shared" si="2"/>
        <v>-4.9491209886423221E-2</v>
      </c>
      <c r="S14" s="5">
        <f t="shared" si="3"/>
        <v>0.35121498955225222</v>
      </c>
      <c r="T14" s="5">
        <f t="shared" si="7"/>
        <v>-2.2987384912725042</v>
      </c>
      <c r="U14" s="5"/>
    </row>
    <row r="15" spans="1:22">
      <c r="F15" s="5">
        <f t="shared" si="4"/>
        <v>0.9106084142040114</v>
      </c>
      <c r="G15" s="5">
        <f t="shared" si="5"/>
        <v>0.41327026989714072</v>
      </c>
      <c r="H15" s="5">
        <v>-2.0499999999999998</v>
      </c>
      <c r="I15" s="5"/>
      <c r="J15" s="5"/>
      <c r="K15" s="5"/>
      <c r="L15" s="5">
        <f t="shared" si="0"/>
        <v>-0.23638998039946335</v>
      </c>
      <c r="M15" s="5">
        <f t="shared" si="6"/>
        <v>0.41327026989714072</v>
      </c>
      <c r="N15" s="5">
        <f t="shared" si="1"/>
        <v>-2.2306562848601046</v>
      </c>
      <c r="O15" s="5"/>
      <c r="P15" s="5"/>
      <c r="Q15" s="5"/>
      <c r="R15" s="5">
        <f t="shared" si="2"/>
        <v>1.9154067225295446E-3</v>
      </c>
      <c r="S15" s="5">
        <f t="shared" si="3"/>
        <v>0.47609754255950693</v>
      </c>
      <c r="T15" s="5">
        <f t="shared" si="7"/>
        <v>-2.2306562848601046</v>
      </c>
      <c r="U15" s="5"/>
    </row>
    <row r="16" spans="1:22">
      <c r="F16" s="5">
        <f t="shared" si="4"/>
        <v>0.84249428025642303</v>
      </c>
      <c r="G16" s="5">
        <f t="shared" si="5"/>
        <v>0.53870528838615628</v>
      </c>
      <c r="H16" s="5">
        <v>-2</v>
      </c>
      <c r="I16" s="5"/>
      <c r="J16" s="5"/>
      <c r="K16" s="5"/>
      <c r="L16" s="5">
        <f t="shared" si="0"/>
        <v>-0.27037855075485107</v>
      </c>
      <c r="M16" s="5">
        <f t="shared" si="6"/>
        <v>0.53870528838615628</v>
      </c>
      <c r="N16" s="5">
        <f t="shared" si="1"/>
        <v>-2.153297947697089</v>
      </c>
      <c r="O16" s="5"/>
      <c r="P16" s="5"/>
      <c r="Q16" s="5"/>
      <c r="R16" s="5">
        <f t="shared" si="2"/>
        <v>3.5197950600956845E-2</v>
      </c>
      <c r="S16" s="5">
        <f t="shared" si="3"/>
        <v>0.60172174027285896</v>
      </c>
      <c r="T16" s="5">
        <f t="shared" si="7"/>
        <v>-2.153297947697089</v>
      </c>
      <c r="U16" s="5"/>
    </row>
    <row r="17" spans="1:21">
      <c r="A17" s="1"/>
      <c r="B17" s="1"/>
      <c r="C17" s="1"/>
      <c r="D17" s="1"/>
      <c r="E17" s="1"/>
      <c r="F17" s="5">
        <f t="shared" si="4"/>
        <v>0.75721560669245735</v>
      </c>
      <c r="G17" s="5">
        <f t="shared" si="5"/>
        <v>0.65316500593753013</v>
      </c>
      <c r="H17" s="5">
        <v>-1.95</v>
      </c>
      <c r="I17" s="5"/>
      <c r="J17" s="5"/>
      <c r="K17" s="5"/>
      <c r="L17" s="5">
        <f t="shared" si="0"/>
        <v>-0.31923204846228581</v>
      </c>
      <c r="M17" s="5">
        <f t="shared" si="6"/>
        <v>0.65316500593753013</v>
      </c>
      <c r="N17" s="5">
        <f t="shared" si="1"/>
        <v>-2.0673573407258843</v>
      </c>
      <c r="O17" s="5"/>
      <c r="P17" s="5"/>
      <c r="Q17" s="5"/>
      <c r="R17" s="5">
        <f t="shared" si="2"/>
        <v>5.0119439298280444E-2</v>
      </c>
      <c r="S17" s="5">
        <f t="shared" si="3"/>
        <v>0.72527351223605774</v>
      </c>
      <c r="T17" s="5">
        <f t="shared" si="7"/>
        <v>-2.0673573407258843</v>
      </c>
      <c r="U17" s="5"/>
    </row>
    <row r="18" spans="1:21">
      <c r="F18" s="5">
        <f t="shared" si="4"/>
        <v>0.65650981678622233</v>
      </c>
      <c r="G18" s="5">
        <f t="shared" si="5"/>
        <v>0.75431747988716313</v>
      </c>
      <c r="H18" s="5">
        <v>-1.9</v>
      </c>
      <c r="I18" s="5"/>
      <c r="J18" s="5"/>
      <c r="K18" s="5"/>
      <c r="L18" s="5">
        <f t="shared" si="0"/>
        <v>-0.38144582082926382</v>
      </c>
      <c r="M18" s="5">
        <f t="shared" si="6"/>
        <v>0.75431747988716313</v>
      </c>
      <c r="N18" s="5">
        <f t="shared" si="1"/>
        <v>-1.9737031755835446</v>
      </c>
      <c r="O18" s="5"/>
      <c r="P18" s="5"/>
      <c r="Q18" s="5"/>
      <c r="R18" s="5">
        <f t="shared" si="2"/>
        <v>4.6816968938031667E-2</v>
      </c>
      <c r="S18" s="5">
        <f t="shared" si="3"/>
        <v>0.84398101051557251</v>
      </c>
      <c r="T18" s="5">
        <f t="shared" si="7"/>
        <v>-1.9737031755835446</v>
      </c>
      <c r="U18" s="5"/>
    </row>
    <row r="19" spans="1:21">
      <c r="F19" s="5">
        <f t="shared" si="4"/>
        <v>0.54242863784430462</v>
      </c>
      <c r="G19" s="5">
        <f t="shared" si="5"/>
        <v>0.84010188242044326</v>
      </c>
      <c r="H19" s="5">
        <v>-1.85</v>
      </c>
      <c r="I19" s="5"/>
      <c r="J19" s="5"/>
      <c r="K19" s="5"/>
      <c r="L19" s="5">
        <f t="shared" si="0"/>
        <v>-0.45524301988664295</v>
      </c>
      <c r="M19" s="5">
        <f t="shared" si="6"/>
        <v>0.84010188242044326</v>
      </c>
      <c r="N19" s="5">
        <f t="shared" si="1"/>
        <v>-1.873361315923364</v>
      </c>
      <c r="O19" s="5"/>
      <c r="P19" s="5"/>
      <c r="Q19" s="5"/>
      <c r="R19" s="5">
        <f t="shared" si="2"/>
        <v>2.5798921092844374E-2</v>
      </c>
      <c r="S19" s="5">
        <f t="shared" si="3"/>
        <v>0.95517108188655286</v>
      </c>
      <c r="T19" s="5">
        <f t="shared" si="7"/>
        <v>-1.873361315923364</v>
      </c>
      <c r="U19" s="5"/>
    </row>
    <row r="20" spans="1:21">
      <c r="F20" s="5">
        <f t="shared" si="4"/>
        <v>0.41729630038235155</v>
      </c>
      <c r="G20" s="5">
        <f t="shared" si="5"/>
        <v>0.90877048680467298</v>
      </c>
      <c r="H20" s="5">
        <v>-1.8</v>
      </c>
      <c r="I20" s="5"/>
      <c r="J20" s="5"/>
      <c r="K20" s="5"/>
      <c r="L20" s="5">
        <f t="shared" si="0"/>
        <v>-0.5386108029636214</v>
      </c>
      <c r="M20" s="5">
        <f t="shared" si="6"/>
        <v>0.90877048680467298</v>
      </c>
      <c r="N20" s="5">
        <f t="shared" si="1"/>
        <v>-1.7674938770031654</v>
      </c>
      <c r="O20" s="5"/>
      <c r="P20" s="5"/>
      <c r="Q20" s="5"/>
      <c r="R20" s="5">
        <f t="shared" si="2"/>
        <v>-1.2065394716894551E-2</v>
      </c>
      <c r="S20" s="5">
        <f t="shared" si="3"/>
        <v>1.0563237292642085</v>
      </c>
      <c r="T20" s="5">
        <f t="shared" si="7"/>
        <v>-1.7674938770031654</v>
      </c>
      <c r="U20" s="5"/>
    </row>
    <row r="21" spans="1:21" ht="17">
      <c r="A21" s="3" t="s">
        <v>10</v>
      </c>
      <c r="B21" s="3"/>
      <c r="C21" s="3"/>
      <c r="D21" s="3"/>
      <c r="E21" s="3"/>
      <c r="F21" s="5">
        <f t="shared" si="4"/>
        <v>0.28366218546322625</v>
      </c>
      <c r="G21" s="5">
        <f t="shared" si="5"/>
        <v>0.95892427466313845</v>
      </c>
      <c r="H21" s="5">
        <v>-1.75</v>
      </c>
      <c r="I21" s="5"/>
      <c r="J21" s="5"/>
      <c r="K21" s="5"/>
      <c r="L21" s="5">
        <f t="shared" si="0"/>
        <v>-0.62934134129583308</v>
      </c>
      <c r="M21" s="5">
        <f t="shared" si="6"/>
        <v>0.95892427466313845</v>
      </c>
      <c r="N21" s="5">
        <f t="shared" si="1"/>
        <v>-1.6573755493543809</v>
      </c>
      <c r="O21" s="5"/>
      <c r="P21" s="5"/>
      <c r="Q21" s="5"/>
      <c r="R21" s="5">
        <f t="shared" si="2"/>
        <v>-6.5563451882394874E-2</v>
      </c>
      <c r="S21" s="5">
        <f t="shared" si="3"/>
        <v>1.1451234528117609</v>
      </c>
      <c r="T21" s="5">
        <f t="shared" si="7"/>
        <v>-1.6573755493543809</v>
      </c>
      <c r="U21" s="5"/>
    </row>
    <row r="22" spans="1:21">
      <c r="A22" s="1">
        <f>présentation!$A$22</f>
        <v>30</v>
      </c>
      <c r="B22" s="1"/>
      <c r="C22" s="1"/>
      <c r="D22" s="1"/>
      <c r="E22" s="1"/>
      <c r="F22" s="5">
        <f t="shared" si="4"/>
        <v>0.14424888493518614</v>
      </c>
      <c r="G22" s="5">
        <f t="shared" si="5"/>
        <v>0.98954143884677992</v>
      </c>
      <c r="H22" s="5">
        <v>-1.7</v>
      </c>
      <c r="I22" s="5"/>
      <c r="J22" s="5"/>
      <c r="K22" s="5"/>
      <c r="L22" s="5">
        <f t="shared" si="0"/>
        <v>-0.72507680117855022</v>
      </c>
      <c r="M22" s="5">
        <f t="shared" si="6"/>
        <v>0.98954143884677992</v>
      </c>
      <c r="N22" s="5">
        <f t="shared" si="1"/>
        <v>-1.5443676289011388</v>
      </c>
      <c r="O22" s="5"/>
      <c r="P22" s="5"/>
      <c r="Q22" s="5"/>
      <c r="R22" s="5">
        <f t="shared" si="2"/>
        <v>-0.1331642100919932</v>
      </c>
      <c r="S22" s="5">
        <f t="shared" si="3"/>
        <v>1.2195064247279921</v>
      </c>
      <c r="T22" s="5">
        <f t="shared" si="7"/>
        <v>-1.5443676289011388</v>
      </c>
      <c r="U22" s="5"/>
    </row>
    <row r="23" spans="1:21">
      <c r="F23" s="5">
        <f t="shared" si="4"/>
        <v>1.8967327637432732E-3</v>
      </c>
      <c r="G23" s="5">
        <f t="shared" si="5"/>
        <v>0.99999820120079363</v>
      </c>
      <c r="H23" s="5">
        <v>-1.65</v>
      </c>
      <c r="I23" s="5"/>
      <c r="J23" s="5"/>
      <c r="K23" s="5"/>
      <c r="L23" s="5">
        <f t="shared" si="0"/>
        <v>-0.82335738124240787</v>
      </c>
      <c r="M23" s="5">
        <f t="shared" si="6"/>
        <v>0.99999820120079363</v>
      </c>
      <c r="N23" s="5">
        <f t="shared" si="1"/>
        <v>-1.4298902826261954</v>
      </c>
      <c r="O23" s="5"/>
      <c r="P23" s="5"/>
      <c r="Q23" s="5"/>
      <c r="R23" s="5">
        <f t="shared" si="2"/>
        <v>-0.2130493079489576</v>
      </c>
      <c r="S23" s="5">
        <f t="shared" si="3"/>
        <v>1.2777025365998336</v>
      </c>
      <c r="T23" s="5">
        <f t="shared" si="7"/>
        <v>-1.4298902826261954</v>
      </c>
      <c r="U23" s="5"/>
    </row>
    <row r="24" spans="1:21">
      <c r="F24" s="5">
        <f t="shared" si="4"/>
        <v>-0.14049406245303195</v>
      </c>
      <c r="G24" s="5">
        <f t="shared" si="5"/>
        <v>0.99008152109583558</v>
      </c>
      <c r="H24" s="5">
        <v>-1.6</v>
      </c>
      <c r="I24" s="5"/>
      <c r="J24" s="5"/>
      <c r="K24" s="5"/>
      <c r="L24" s="5">
        <f t="shared" si="0"/>
        <v>-0.92167142716520312</v>
      </c>
      <c r="M24" s="5">
        <f t="shared" si="6"/>
        <v>0.99008152109583558</v>
      </c>
      <c r="N24" s="5">
        <f t="shared" si="1"/>
        <v>-1.3153936148285861</v>
      </c>
      <c r="O24" s="5"/>
      <c r="P24" s="5"/>
      <c r="Q24" s="5"/>
      <c r="R24" s="5">
        <f t="shared" si="2"/>
        <v>-0.30315010931940717</v>
      </c>
      <c r="S24" s="5">
        <f t="shared" si="3"/>
        <v>1.3182714626691339</v>
      </c>
      <c r="T24" s="5">
        <f t="shared" si="7"/>
        <v>-1.3153936148285861</v>
      </c>
      <c r="U24" s="5"/>
    </row>
    <row r="25" spans="1:21">
      <c r="A25" s="1"/>
      <c r="B25" s="1"/>
      <c r="C25" s="1"/>
      <c r="D25" s="1"/>
      <c r="E25" s="1"/>
      <c r="F25" s="12">
        <f t="shared" si="4"/>
        <v>-0.28002250482379598</v>
      </c>
      <c r="G25" s="12">
        <f t="shared" si="5"/>
        <v>0.95999343580683261</v>
      </c>
      <c r="H25" s="12">
        <v>-1.55</v>
      </c>
      <c r="I25" s="17"/>
      <c r="J25" s="17"/>
      <c r="K25" s="5"/>
      <c r="L25" s="5">
        <f t="shared" si="0"/>
        <v>-1.0175066028087578</v>
      </c>
      <c r="M25" s="5">
        <f t="shared" si="6"/>
        <v>0.95999343580683261</v>
      </c>
      <c r="N25" s="5">
        <f t="shared" si="1"/>
        <v>-1.202328123453982</v>
      </c>
      <c r="O25" s="5"/>
      <c r="P25" s="5"/>
      <c r="Q25" s="5"/>
      <c r="R25" s="5">
        <f t="shared" si="2"/>
        <v>-0.40118984864737073</v>
      </c>
      <c r="S25" s="5">
        <f t="shared" si="3"/>
        <v>1.3401320042794016</v>
      </c>
      <c r="T25" s="5">
        <f t="shared" si="7"/>
        <v>-1.202328123453982</v>
      </c>
      <c r="U25" s="5"/>
    </row>
    <row r="26" spans="1:21">
      <c r="F26" s="5">
        <f t="shared" si="4"/>
        <v>-0.41384591454310704</v>
      </c>
      <c r="G26" s="5">
        <f t="shared" si="5"/>
        <v>0.91034694431078278</v>
      </c>
      <c r="H26" s="5">
        <v>-1.5</v>
      </c>
      <c r="I26" s="5"/>
      <c r="J26" s="5"/>
      <c r="K26" s="5"/>
      <c r="L26" s="5">
        <f t="shared" si="0"/>
        <v>-1.1084010752467344</v>
      </c>
      <c r="M26" s="5">
        <f t="shared" si="6"/>
        <v>0.91034694431078278</v>
      </c>
      <c r="N26" s="5">
        <f t="shared" si="1"/>
        <v>-1.0921151484051046</v>
      </c>
      <c r="O26" s="5"/>
      <c r="P26" s="5"/>
      <c r="Q26" s="5"/>
      <c r="R26" s="5">
        <f t="shared" si="2"/>
        <v>-0.50473001659026773</v>
      </c>
      <c r="S26" s="5">
        <f t="shared" si="3"/>
        <v>1.3425841176540425</v>
      </c>
      <c r="T26" s="5">
        <f t="shared" si="7"/>
        <v>-1.0921151484051046</v>
      </c>
      <c r="U26" s="5"/>
    </row>
    <row r="27" spans="1:21">
      <c r="F27" s="5">
        <f t="shared" si="4"/>
        <v>-0.53923784316905121</v>
      </c>
      <c r="G27" s="5">
        <f t="shared" si="5"/>
        <v>0.84215351836490582</v>
      </c>
      <c r="H27" s="5">
        <v>-1.45</v>
      </c>
      <c r="I27" s="5"/>
      <c r="J27" s="5"/>
      <c r="K27" s="5"/>
      <c r="L27" s="5">
        <f t="shared" si="0"/>
        <v>-1.1919936708663272</v>
      </c>
      <c r="M27" s="5">
        <f t="shared" si="6"/>
        <v>0.84215351836490582</v>
      </c>
      <c r="N27" s="5">
        <f t="shared" si="1"/>
        <v>-0.98611791390291059</v>
      </c>
      <c r="O27" s="5"/>
      <c r="P27" s="5"/>
      <c r="Q27" s="5"/>
      <c r="R27" s="5">
        <f t="shared" si="2"/>
        <v>-0.61122004093805349</v>
      </c>
      <c r="S27" s="5">
        <f t="shared" si="3"/>
        <v>1.3253231762236168</v>
      </c>
      <c r="T27" s="5">
        <f t="shared" si="7"/>
        <v>-0.98611791390291059</v>
      </c>
      <c r="U27" s="5"/>
    </row>
    <row r="28" spans="1:21">
      <c r="F28" s="5">
        <f t="shared" si="4"/>
        <v>-0.65364362086361194</v>
      </c>
      <c r="G28" s="5">
        <f t="shared" si="5"/>
        <v>0.7568024953079282</v>
      </c>
      <c r="H28" s="5">
        <v>-1.4</v>
      </c>
      <c r="I28" s="5"/>
      <c r="J28" s="5"/>
      <c r="K28" s="5"/>
      <c r="L28" s="5">
        <f t="shared" si="0"/>
        <v>-1.266071980689532</v>
      </c>
      <c r="M28" s="5">
        <f t="shared" si="6"/>
        <v>0.7568024953079282</v>
      </c>
      <c r="N28" s="5">
        <f t="shared" si="1"/>
        <v>-0.88561375486640825</v>
      </c>
      <c r="O28" s="5"/>
      <c r="P28" s="5"/>
      <c r="Q28" s="5"/>
      <c r="R28" s="5">
        <f t="shared" si="2"/>
        <v>-0.71804925064285197</v>
      </c>
      <c r="S28" s="5">
        <f t="shared" si="3"/>
        <v>1.2884461769288853</v>
      </c>
      <c r="T28" s="5">
        <f t="shared" si="7"/>
        <v>-0.88561375486640825</v>
      </c>
      <c r="U28" s="5"/>
    </row>
    <row r="29" spans="1:21">
      <c r="F29" s="5">
        <f t="shared" si="4"/>
        <v>-0.75473240390523377</v>
      </c>
      <c r="G29" s="5">
        <f t="shared" si="5"/>
        <v>0.65603277242484392</v>
      </c>
      <c r="H29" s="5">
        <v>-1.35</v>
      </c>
      <c r="I29" s="5"/>
      <c r="J29" s="5"/>
      <c r="K29" s="5"/>
      <c r="L29" s="5">
        <f t="shared" si="0"/>
        <v>-1.3286174348412301</v>
      </c>
      <c r="M29" s="5">
        <f t="shared" si="6"/>
        <v>0.65603277242484392</v>
      </c>
      <c r="N29" s="5">
        <f t="shared" si="1"/>
        <v>-0.79176809315637542</v>
      </c>
      <c r="O29" s="5"/>
      <c r="P29" s="5"/>
      <c r="Q29" s="5"/>
      <c r="R29" s="5">
        <f t="shared" si="2"/>
        <v>-0.82260006427099963</v>
      </c>
      <c r="S29" s="5">
        <f t="shared" si="3"/>
        <v>1.2324497640556653</v>
      </c>
      <c r="T29" s="5">
        <f t="shared" si="7"/>
        <v>-0.79176809315637542</v>
      </c>
      <c r="U29" s="5"/>
    </row>
    <row r="30" spans="1:21">
      <c r="F30" s="5">
        <f t="shared" si="4"/>
        <v>-0.84044466208469049</v>
      </c>
      <c r="G30" s="5">
        <f t="shared" si="5"/>
        <v>0.54189737955940553</v>
      </c>
      <c r="H30" s="5">
        <v>-1.3</v>
      </c>
      <c r="I30" s="5"/>
      <c r="J30" s="5"/>
      <c r="K30" s="5"/>
      <c r="L30" s="5">
        <f t="shared" si="0"/>
        <v>-1.3778464278403701</v>
      </c>
      <c r="M30" s="5">
        <f t="shared" si="6"/>
        <v>0.54189737955940553</v>
      </c>
      <c r="N30" s="5">
        <f t="shared" si="1"/>
        <v>-0.70561069387742514</v>
      </c>
      <c r="O30" s="5"/>
      <c r="P30" s="5"/>
      <c r="Q30" s="5"/>
      <c r="R30" s="5">
        <f t="shared" si="2"/>
        <v>-0.9223013192437004</v>
      </c>
      <c r="S30" s="5">
        <f t="shared" si="3"/>
        <v>1.1582201108628483</v>
      </c>
      <c r="T30" s="5">
        <f t="shared" si="7"/>
        <v>-0.70561069387742514</v>
      </c>
      <c r="U30" s="5"/>
    </row>
    <row r="31" spans="1:21">
      <c r="F31" s="5">
        <f t="shared" si="4"/>
        <v>-0.90903413850076875</v>
      </c>
      <c r="G31" s="5">
        <f t="shared" si="5"/>
        <v>0.4167216517534999</v>
      </c>
      <c r="H31" s="5">
        <v>-1.25</v>
      </c>
      <c r="I31" s="5"/>
      <c r="J31" s="5"/>
      <c r="K31" s="5"/>
      <c r="L31" s="5">
        <f t="shared" si="0"/>
        <v>-1.4122466568489676</v>
      </c>
      <c r="M31" s="5">
        <f t="shared" si="6"/>
        <v>0.4167216517534999</v>
      </c>
      <c r="N31" s="5">
        <f t="shared" si="1"/>
        <v>-0.62801468548016404</v>
      </c>
      <c r="O31" s="5"/>
      <c r="P31" s="5"/>
      <c r="Q31" s="5"/>
      <c r="R31" s="5">
        <f t="shared" si="2"/>
        <v>-1.0146806553641008</v>
      </c>
      <c r="S31" s="5">
        <f t="shared" si="3"/>
        <v>1.0670148651500266</v>
      </c>
      <c r="T31" s="5">
        <f t="shared" si="7"/>
        <v>-0.62801468548016404</v>
      </c>
      <c r="U31" s="5"/>
    </row>
    <row r="32" spans="1:21">
      <c r="F32" s="5">
        <f t="shared" si="4"/>
        <v>-0.95910342688876082</v>
      </c>
      <c r="G32" s="5">
        <f t="shared" si="5"/>
        <v>0.28305585408225603</v>
      </c>
      <c r="H32" s="5">
        <v>-1.2</v>
      </c>
      <c r="I32" s="5"/>
      <c r="J32" s="5"/>
      <c r="K32" s="5"/>
      <c r="L32" s="5">
        <f t="shared" si="0"/>
        <v>-1.4306079325423777</v>
      </c>
      <c r="M32" s="5">
        <f t="shared" si="6"/>
        <v>0.28305585408225603</v>
      </c>
      <c r="N32" s="5">
        <f t="shared" si="1"/>
        <v>-0.55967877109694619</v>
      </c>
      <c r="O32" s="5"/>
      <c r="P32" s="5"/>
      <c r="Q32" s="5"/>
      <c r="R32" s="5">
        <f t="shared" si="2"/>
        <v>-1.0974148853961057</v>
      </c>
      <c r="S32" s="5">
        <f t="shared" si="3"/>
        <v>0.96043752659632364</v>
      </c>
      <c r="T32" s="5">
        <f t="shared" si="7"/>
        <v>-0.55967877109694619</v>
      </c>
      <c r="U32" s="5"/>
    </row>
    <row r="33" spans="6:21">
      <c r="F33" s="5">
        <f t="shared" si="4"/>
        <v>-0.98963244164780351</v>
      </c>
      <c r="G33" s="5">
        <f t="shared" si="5"/>
        <v>0.14362322388181803</v>
      </c>
      <c r="H33" s="5">
        <v>-1.1499999999999999</v>
      </c>
      <c r="I33" s="5"/>
      <c r="J33" s="5"/>
      <c r="K33" s="5"/>
      <c r="L33" s="5">
        <f t="shared" si="0"/>
        <v>-1.432046834876219</v>
      </c>
      <c r="M33" s="5">
        <f t="shared" si="6"/>
        <v>0.14362322388181803</v>
      </c>
      <c r="N33" s="5">
        <f t="shared" si="1"/>
        <v>-0.50111299352820282</v>
      </c>
      <c r="O33" s="5"/>
      <c r="P33" s="5"/>
      <c r="Q33" s="5"/>
      <c r="R33" s="5">
        <f t="shared" si="2"/>
        <v>-1.168377326470996</v>
      </c>
      <c r="S33" s="5">
        <f t="shared" si="3"/>
        <v>0.84040477789318369</v>
      </c>
      <c r="T33" s="5">
        <f t="shared" si="7"/>
        <v>-0.50111299352820282</v>
      </c>
      <c r="U33" s="5"/>
    </row>
    <row r="34" spans="6:21">
      <c r="F34" s="5">
        <f t="shared" si="4"/>
        <v>-0.99999920053355296</v>
      </c>
      <c r="G34" s="5">
        <f t="shared" si="5"/>
        <v>1.2644889303777341E-3</v>
      </c>
      <c r="H34" s="5">
        <v>-1.1000000000000001</v>
      </c>
      <c r="I34" s="5"/>
      <c r="J34" s="5"/>
      <c r="K34" s="5"/>
      <c r="L34" s="5">
        <f t="shared" si="0"/>
        <v>-1.4160247114261861</v>
      </c>
      <c r="M34" s="5">
        <f t="shared" si="6"/>
        <v>1.2644889303777341E-3</v>
      </c>
      <c r="N34" s="5">
        <f t="shared" si="1"/>
        <v>-0.45262834389610623</v>
      </c>
      <c r="O34" s="5"/>
      <c r="P34" s="5"/>
      <c r="Q34" s="5"/>
      <c r="R34" s="5">
        <f t="shared" si="2"/>
        <v>-1.2256811280164173</v>
      </c>
      <c r="S34" s="5">
        <f t="shared" si="3"/>
        <v>0.70910743524960429</v>
      </c>
      <c r="T34" s="5">
        <f t="shared" si="7"/>
        <v>-0.45262834389610623</v>
      </c>
      <c r="U34" s="5"/>
    </row>
    <row r="35" spans="6:21">
      <c r="F35" s="5">
        <f t="shared" si="4"/>
        <v>-0.98999249660044952</v>
      </c>
      <c r="G35" s="5">
        <f t="shared" si="5"/>
        <v>-0.14112000805983865</v>
      </c>
      <c r="H35" s="5">
        <v>-1.05000000000001</v>
      </c>
      <c r="I35" s="5"/>
      <c r="J35" s="5"/>
      <c r="K35" s="5"/>
      <c r="L35" s="5">
        <f t="shared" si="0"/>
        <v>-1.3823586516119737</v>
      </c>
      <c r="M35" s="5">
        <f t="shared" si="6"/>
        <v>-0.14112000805983865</v>
      </c>
      <c r="N35" s="5">
        <f t="shared" si="1"/>
        <v>-0.41433042567344458</v>
      </c>
      <c r="O35" s="5"/>
      <c r="P35" s="5"/>
      <c r="Q35" s="5"/>
      <c r="R35" s="5">
        <f t="shared" si="2"/>
        <v>-1.2677177134670909</v>
      </c>
      <c r="S35" s="5">
        <f t="shared" si="3"/>
        <v>0.56896581384390177</v>
      </c>
      <c r="T35" s="5">
        <f t="shared" si="7"/>
        <v>-0.41433042567344458</v>
      </c>
      <c r="U35" s="5"/>
    </row>
    <row r="36" spans="6:21">
      <c r="F36" s="5">
        <f t="shared" si="4"/>
        <v>-0.95981620122199807</v>
      </c>
      <c r="G36" s="5">
        <f t="shared" si="5"/>
        <v>-0.28062939951432914</v>
      </c>
      <c r="H36" s="5">
        <v>-1.00000000000001</v>
      </c>
      <c r="I36" s="5"/>
      <c r="J36" s="5"/>
      <c r="K36" s="5"/>
      <c r="L36" s="5">
        <f t="shared" si="0"/>
        <v>-1.3312252132221318</v>
      </c>
      <c r="M36" s="5">
        <f t="shared" si="6"/>
        <v>-0.28062939951432914</v>
      </c>
      <c r="N36" s="5">
        <f t="shared" si="1"/>
        <v>-0.38611730317344839</v>
      </c>
      <c r="O36" s="5"/>
      <c r="P36" s="5"/>
      <c r="Q36" s="5"/>
      <c r="R36" s="5">
        <f t="shared" si="2"/>
        <v>-1.2931895525658867</v>
      </c>
      <c r="S36" s="5">
        <f t="shared" si="3"/>
        <v>0.42258041758288434</v>
      </c>
      <c r="T36" s="5">
        <f t="shared" si="7"/>
        <v>-0.38611730317344839</v>
      </c>
      <c r="U36" s="5"/>
    </row>
    <row r="37" spans="6:21">
      <c r="F37" s="5">
        <f t="shared" si="4"/>
        <v>-0.91008511052161079</v>
      </c>
      <c r="G37" s="5">
        <f t="shared" si="5"/>
        <v>-0.41442139376106951</v>
      </c>
      <c r="H37" s="5">
        <v>-0.95000000000000995</v>
      </c>
      <c r="I37" s="5"/>
      <c r="J37" s="5"/>
      <c r="K37" s="5"/>
      <c r="L37" s="5">
        <f t="shared" si="0"/>
        <v>-1.2631568253176884</v>
      </c>
      <c r="M37" s="5">
        <f t="shared" si="6"/>
        <v>-0.41442139376106951</v>
      </c>
      <c r="N37" s="5">
        <f t="shared" si="1"/>
        <v>-0.36768157833442</v>
      </c>
      <c r="O37" s="5"/>
      <c r="P37" s="5"/>
      <c r="Q37" s="5"/>
      <c r="R37" s="5">
        <f t="shared" si="2"/>
        <v>-1.3011365965693555</v>
      </c>
      <c r="S37" s="5">
        <f t="shared" si="3"/>
        <v>0.27267895779000395</v>
      </c>
      <c r="T37" s="5">
        <f t="shared" si="7"/>
        <v>-0.36768157833442</v>
      </c>
      <c r="U37" s="5"/>
    </row>
    <row r="38" spans="6:21">
      <c r="F38" s="5">
        <f t="shared" si="4"/>
        <v>-0.84181241983662936</v>
      </c>
      <c r="G38" s="5">
        <f t="shared" si="5"/>
        <v>-0.5397701824006198</v>
      </c>
      <c r="H38" s="5">
        <v>-0.90000000000001001</v>
      </c>
      <c r="I38" s="5"/>
      <c r="J38" s="5"/>
      <c r="K38" s="5"/>
      <c r="L38" s="5">
        <f t="shared" ref="L38:L69" si="8">F38*COS(RADIANS($A$14))+H38*SIN(RADIANS($A$14))</f>
        <v>-1.1790309407997772</v>
      </c>
      <c r="M38" s="5">
        <f t="shared" si="6"/>
        <v>-0.5397701824006198</v>
      </c>
      <c r="N38" s="5">
        <f t="shared" ref="N38:N69" si="9">H38*COS(RADIANS($A$14))-F38*SIN(RADIANS($A$14))</f>
        <v>-0.35851665348768891</v>
      </c>
      <c r="O38" s="5"/>
      <c r="P38" s="5"/>
      <c r="Q38" s="5"/>
      <c r="R38" s="5">
        <f t="shared" ref="R38:R69" si="10">L38*COS(RADIANS($A$22))+M38*SIN(RADIANS($A$22))</f>
        <v>-1.2909558377807837</v>
      </c>
      <c r="S38" s="5">
        <f t="shared" ref="S38:S69" si="11">M38*COS(RADIANS($A$22))-L38*SIN(RADIANS($A$22))</f>
        <v>0.12206078023559158</v>
      </c>
      <c r="T38" s="5">
        <f t="shared" si="7"/>
        <v>-0.35851665348768891</v>
      </c>
      <c r="U38" s="5"/>
    </row>
    <row r="39" spans="6:21">
      <c r="F39" s="5">
        <f t="shared" si="4"/>
        <v>-0.75638908140428707</v>
      </c>
      <c r="G39" s="5">
        <f t="shared" si="5"/>
        <v>-0.65412197450657383</v>
      </c>
      <c r="H39" s="5">
        <v>-0.85000000000000997</v>
      </c>
      <c r="I39" s="5"/>
      <c r="J39" s="5"/>
      <c r="K39" s="5"/>
      <c r="L39" s="5">
        <f t="shared" si="8"/>
        <v>-1.0800521596412933</v>
      </c>
      <c r="M39" s="5">
        <f t="shared" si="6"/>
        <v>-0.65412197450657383</v>
      </c>
      <c r="N39" s="5">
        <f t="shared" si="9"/>
        <v>-0.35792705251463802</v>
      </c>
      <c r="O39" s="5"/>
      <c r="P39" s="5"/>
      <c r="Q39" s="5"/>
      <c r="R39" s="5">
        <f t="shared" si="10"/>
        <v>-1.2624135949148929</v>
      </c>
      <c r="S39" s="5">
        <f t="shared" si="11"/>
        <v>-2.6460167275683344E-2</v>
      </c>
      <c r="T39" s="5">
        <f t="shared" si="7"/>
        <v>-0.35792705251463802</v>
      </c>
      <c r="U39" s="5"/>
    </row>
    <row r="40" spans="6:21">
      <c r="F40" s="5">
        <f t="shared" si="4"/>
        <v>-0.65555546582536561</v>
      </c>
      <c r="G40" s="5">
        <f t="shared" si="5"/>
        <v>-0.7551470262316391</v>
      </c>
      <c r="H40" s="5">
        <v>-0.80000000000001004</v>
      </c>
      <c r="I40" s="5"/>
      <c r="J40" s="5"/>
      <c r="K40" s="5"/>
      <c r="L40" s="5">
        <f t="shared" si="8"/>
        <v>-0.96772768699451306</v>
      </c>
      <c r="M40" s="5">
        <f t="shared" si="6"/>
        <v>-0.7551470262316391</v>
      </c>
      <c r="N40" s="5">
        <f t="shared" si="9"/>
        <v>-0.36504259011487694</v>
      </c>
      <c r="O40" s="5"/>
      <c r="P40" s="5"/>
      <c r="Q40" s="5"/>
      <c r="R40" s="5">
        <f t="shared" si="10"/>
        <v>-1.2156502739986237</v>
      </c>
      <c r="S40" s="5">
        <f t="shared" si="11"/>
        <v>-0.17011266481161685</v>
      </c>
      <c r="T40" s="5">
        <f t="shared" si="7"/>
        <v>-0.36504259011487694</v>
      </c>
      <c r="U40" s="5"/>
    </row>
    <row r="41" spans="6:21">
      <c r="F41" s="5">
        <f t="shared" si="4"/>
        <v>-0.54136590466012247</v>
      </c>
      <c r="G41" s="5">
        <f t="shared" si="5"/>
        <v>-0.84078710579523475</v>
      </c>
      <c r="H41" s="5">
        <v>-0.75000000000000999</v>
      </c>
      <c r="I41" s="5"/>
      <c r="J41" s="5"/>
      <c r="K41" s="5"/>
      <c r="L41" s="5">
        <f t="shared" si="8"/>
        <v>-0.84383662617841537</v>
      </c>
      <c r="M41" s="5">
        <f t="shared" si="6"/>
        <v>-0.84078710579523475</v>
      </c>
      <c r="N41" s="5">
        <f t="shared" si="9"/>
        <v>-0.37883610050827649</v>
      </c>
      <c r="O41" s="5"/>
      <c r="P41" s="5"/>
      <c r="Q41" s="5"/>
      <c r="R41" s="5">
        <f t="shared" si="10"/>
        <v>-1.151177507811878</v>
      </c>
      <c r="S41" s="5">
        <f t="shared" si="11"/>
        <v>-0.30622467970386008</v>
      </c>
      <c r="T41" s="5">
        <f t="shared" si="7"/>
        <v>-0.37883610050827649</v>
      </c>
      <c r="U41" s="5"/>
    </row>
    <row r="42" spans="6:21">
      <c r="F42" s="5">
        <f t="shared" si="4"/>
        <v>-0.41614683654716822</v>
      </c>
      <c r="G42" s="5">
        <f t="shared" si="5"/>
        <v>-0.90929742682566983</v>
      </c>
      <c r="H42" s="5">
        <v>-0.70000000000000995</v>
      </c>
      <c r="I42" s="5"/>
      <c r="J42" s="5"/>
      <c r="K42" s="5"/>
      <c r="L42" s="5">
        <f t="shared" si="8"/>
        <v>-0.71039373215438317</v>
      </c>
      <c r="M42" s="5">
        <f t="shared" si="6"/>
        <v>-0.90929742682566983</v>
      </c>
      <c r="N42" s="5">
        <f t="shared" si="9"/>
        <v>-0.39814436437553169</v>
      </c>
      <c r="O42" s="5"/>
      <c r="P42" s="5"/>
      <c r="Q42" s="5"/>
      <c r="R42" s="5">
        <f t="shared" si="10"/>
        <v>-1.069867732147769</v>
      </c>
      <c r="S42" s="5">
        <f t="shared" si="11"/>
        <v>-0.43227780514966024</v>
      </c>
      <c r="T42" s="5">
        <f t="shared" si="7"/>
        <v>-0.39814436437553169</v>
      </c>
      <c r="U42" s="5"/>
    </row>
    <row r="43" spans="6:21">
      <c r="F43" s="5">
        <f t="shared" si="4"/>
        <v>-0.28244940955447256</v>
      </c>
      <c r="G43" s="5">
        <f t="shared" si="5"/>
        <v>-0.95928219572883233</v>
      </c>
      <c r="H43" s="5">
        <v>-0.65000000000001001</v>
      </c>
      <c r="I43" s="5"/>
      <c r="J43" s="5"/>
      <c r="K43" s="5"/>
      <c r="L43" s="5">
        <f t="shared" si="8"/>
        <v>-0.56960836395809333</v>
      </c>
      <c r="M43" s="5">
        <f t="shared" si="6"/>
        <v>-0.95928219572883233</v>
      </c>
      <c r="N43" s="5">
        <f t="shared" si="9"/>
        <v>-0.42169180768265757</v>
      </c>
      <c r="O43" s="5"/>
      <c r="P43" s="5"/>
      <c r="Q43" s="5"/>
      <c r="R43" s="5">
        <f t="shared" si="10"/>
        <v>-0.97293641126021746</v>
      </c>
      <c r="S43" s="5">
        <f t="shared" si="11"/>
        <v>-0.54595856892023842</v>
      </c>
      <c r="T43" s="5">
        <f t="shared" si="7"/>
        <v>-0.42169180768265757</v>
      </c>
      <c r="U43" s="5"/>
    </row>
    <row r="44" spans="6:21">
      <c r="F44" s="5">
        <f t="shared" si="4"/>
        <v>-0.14299750541749892</v>
      </c>
      <c r="G44" s="5">
        <f t="shared" si="5"/>
        <v>-0.98972304885981732</v>
      </c>
      <c r="H44" s="5">
        <v>-0.60000000000000997</v>
      </c>
      <c r="I44" s="5"/>
      <c r="J44" s="5"/>
      <c r="K44" s="5"/>
      <c r="L44" s="5">
        <f t="shared" si="8"/>
        <v>-0.42383947236936192</v>
      </c>
      <c r="M44" s="5">
        <f t="shared" si="6"/>
        <v>-0.98972304885981732</v>
      </c>
      <c r="N44" s="5">
        <f t="shared" si="9"/>
        <v>-0.44811648956192246</v>
      </c>
      <c r="O44" s="5"/>
      <c r="P44" s="5"/>
      <c r="Q44" s="5"/>
      <c r="R44" s="5">
        <f t="shared" si="10"/>
        <v>-0.86191727462836876</v>
      </c>
      <c r="S44" s="5">
        <f t="shared" si="11"/>
        <v>-0.64520556683890806</v>
      </c>
      <c r="T44" s="5">
        <f t="shared" si="7"/>
        <v>-0.44811648956192246</v>
      </c>
      <c r="U44" s="5"/>
    </row>
    <row r="45" spans="6:21">
      <c r="F45" s="5">
        <f t="shared" si="4"/>
        <v>-6.3224459158210775E-4</v>
      </c>
      <c r="G45" s="5">
        <f t="shared" si="5"/>
        <v>-0.9999998001333682</v>
      </c>
      <c r="H45" s="5">
        <v>-0.55000000000001004</v>
      </c>
      <c r="I45" s="5"/>
      <c r="J45" s="5"/>
      <c r="K45" s="5"/>
      <c r="L45" s="5">
        <f t="shared" si="8"/>
        <v>-0.2755475398777204</v>
      </c>
      <c r="M45" s="5">
        <f t="shared" si="6"/>
        <v>-0.9999998001333682</v>
      </c>
      <c r="N45" s="5">
        <f t="shared" si="9"/>
        <v>-0.47599784978565896</v>
      </c>
      <c r="O45" s="5"/>
      <c r="P45" s="5"/>
      <c r="Q45" s="5"/>
      <c r="R45" s="5">
        <f t="shared" si="10"/>
        <v>-0.73863106955109559</v>
      </c>
      <c r="S45" s="5">
        <f t="shared" si="11"/>
        <v>-0.728251460755998</v>
      </c>
      <c r="T45" s="5">
        <f t="shared" si="7"/>
        <v>-0.47599784978565896</v>
      </c>
      <c r="U45" s="5"/>
    </row>
    <row r="46" spans="6:21">
      <c r="F46" s="5">
        <f t="shared" si="4"/>
        <v>0.14174589725631212</v>
      </c>
      <c r="G46" s="5">
        <f t="shared" si="5"/>
        <v>-0.98990307637212793</v>
      </c>
      <c r="H46" s="5">
        <v>-0.50000000000000999</v>
      </c>
      <c r="I46" s="5"/>
      <c r="J46" s="5"/>
      <c r="K46" s="5"/>
      <c r="L46" s="5">
        <f t="shared" si="8"/>
        <v>-0.12724445209381968</v>
      </c>
      <c r="M46" s="5">
        <f t="shared" si="6"/>
        <v>-0.98990307637212793</v>
      </c>
      <c r="N46" s="5">
        <f t="shared" si="9"/>
        <v>-0.50388565052038403</v>
      </c>
      <c r="O46" s="5"/>
      <c r="P46" s="5"/>
      <c r="Q46" s="5"/>
      <c r="R46" s="5">
        <f t="shared" si="10"/>
        <v>-0.60514846618994378</v>
      </c>
      <c r="S46" s="5">
        <f t="shared" si="11"/>
        <v>-0.79365898537572033</v>
      </c>
      <c r="T46" s="5">
        <f t="shared" si="7"/>
        <v>-0.50388565052038403</v>
      </c>
      <c r="U46" s="5"/>
    </row>
    <row r="47" spans="6:21">
      <c r="F47" s="5">
        <f t="shared" si="4"/>
        <v>0.28123618202798428</v>
      </c>
      <c r="G47" s="5">
        <f t="shared" si="5"/>
        <v>-0.95963858296669302</v>
      </c>
      <c r="H47" s="5">
        <v>-0.45000000000001</v>
      </c>
      <c r="I47" s="5"/>
      <c r="J47" s="5"/>
      <c r="K47" s="5"/>
      <c r="L47" s="5">
        <f t="shared" si="8"/>
        <v>1.855767809957401E-2</v>
      </c>
      <c r="M47" s="5">
        <f t="shared" si="6"/>
        <v>-0.95963858296669302</v>
      </c>
      <c r="N47" s="5">
        <f t="shared" si="9"/>
        <v>-0.53032952271699818</v>
      </c>
      <c r="O47" s="5"/>
      <c r="P47" s="5"/>
      <c r="Q47" s="5"/>
      <c r="R47" s="5">
        <f t="shared" si="10"/>
        <v>-0.46374787081386126</v>
      </c>
      <c r="S47" s="5">
        <f t="shared" si="11"/>
        <v>-0.84035023035064393</v>
      </c>
      <c r="T47" s="5">
        <f t="shared" si="7"/>
        <v>-0.53032952271699818</v>
      </c>
      <c r="U47" s="5"/>
    </row>
    <row r="48" spans="6:21">
      <c r="F48" s="5">
        <f t="shared" si="4"/>
        <v>0.41499670732104182</v>
      </c>
      <c r="G48" s="5">
        <f t="shared" si="5"/>
        <v>-0.90982291294113582</v>
      </c>
      <c r="H48" s="5">
        <v>-0.40000000000001001</v>
      </c>
      <c r="I48" s="5"/>
      <c r="J48" s="5"/>
      <c r="K48" s="5"/>
      <c r="L48" s="5">
        <f t="shared" si="8"/>
        <v>0.15939769102691279</v>
      </c>
      <c r="M48" s="5">
        <f t="shared" si="6"/>
        <v>-0.90982291294113582</v>
      </c>
      <c r="N48" s="5">
        <f t="shared" si="9"/>
        <v>-0.55390851517430506</v>
      </c>
      <c r="O48" s="5"/>
      <c r="P48" s="5"/>
      <c r="Q48" s="5"/>
      <c r="R48" s="5">
        <f t="shared" si="10"/>
        <v>-0.3168690067366785</v>
      </c>
      <c r="S48" s="5">
        <f t="shared" si="11"/>
        <v>-0.86762860106563777</v>
      </c>
      <c r="T48" s="5">
        <f t="shared" si="7"/>
        <v>-0.55390851517430506</v>
      </c>
      <c r="U48" s="5"/>
    </row>
    <row r="49" spans="6:21">
      <c r="F49" s="5">
        <f t="shared" si="4"/>
        <v>0.54030230586811556</v>
      </c>
      <c r="G49" s="5">
        <f t="shared" si="5"/>
        <v>-0.84147098480791194</v>
      </c>
      <c r="H49" s="5">
        <v>-0.35000000000001003</v>
      </c>
      <c r="I49" s="5"/>
      <c r="J49" s="5"/>
      <c r="K49" s="5"/>
      <c r="L49" s="5">
        <f t="shared" si="8"/>
        <v>0.29291552260509313</v>
      </c>
      <c r="M49" s="5">
        <f t="shared" si="6"/>
        <v>-0.84147098480791194</v>
      </c>
      <c r="N49" s="5">
        <f t="shared" si="9"/>
        <v>-0.57326004425861998</v>
      </c>
      <c r="O49" s="5"/>
      <c r="P49" s="5"/>
      <c r="Q49" s="5"/>
      <c r="R49" s="5">
        <f t="shared" si="10"/>
        <v>-0.16706320866515023</v>
      </c>
      <c r="S49" s="5">
        <f t="shared" si="11"/>
        <v>-0.8751930106937077</v>
      </c>
      <c r="T49" s="5">
        <f t="shared" si="7"/>
        <v>-0.57326004425861998</v>
      </c>
      <c r="U49" s="5"/>
    </row>
    <row r="50" spans="6:21">
      <c r="F50" s="5">
        <f t="shared" si="4"/>
        <v>0.65460006667524584</v>
      </c>
      <c r="G50" s="5">
        <f t="shared" si="5"/>
        <v>-0.75597536514675112</v>
      </c>
      <c r="H50" s="5">
        <v>-0.30000000000000998</v>
      </c>
      <c r="I50" s="5"/>
      <c r="J50" s="5"/>
      <c r="K50" s="5"/>
      <c r="L50" s="5">
        <f t="shared" si="8"/>
        <v>0.4169002870597453</v>
      </c>
      <c r="M50" s="5">
        <f t="shared" si="6"/>
        <v>-0.75597536514675112</v>
      </c>
      <c r="N50" s="5">
        <f t="shared" si="9"/>
        <v>-0.5871076544729632</v>
      </c>
      <c r="O50" s="5"/>
      <c r="P50" s="5"/>
      <c r="Q50" s="5"/>
      <c r="R50" s="5">
        <f t="shared" si="10"/>
        <v>-1.6941443134611156E-2</v>
      </c>
      <c r="S50" s="5">
        <f t="shared" si="11"/>
        <v>-0.86314401438217625</v>
      </c>
      <c r="T50" s="5">
        <f t="shared" si="7"/>
        <v>-0.5871076544729632</v>
      </c>
      <c r="U50" s="5"/>
    </row>
    <row r="51" spans="6:21">
      <c r="F51" s="5">
        <f t="shared" si="4"/>
        <v>0.75556134670067787</v>
      </c>
      <c r="G51" s="5">
        <f t="shared" si="5"/>
        <v>-0.65507789717854015</v>
      </c>
      <c r="H51" s="5">
        <v>-0.25000000000000999</v>
      </c>
      <c r="I51" s="5"/>
      <c r="J51" s="5"/>
      <c r="K51" s="5"/>
      <c r="L51" s="5">
        <f t="shared" si="8"/>
        <v>0.52933532036036379</v>
      </c>
      <c r="M51" s="5">
        <f t="shared" si="6"/>
        <v>-0.65507789717854015</v>
      </c>
      <c r="N51" s="5">
        <f t="shared" si="9"/>
        <v>-0.59428702429645719</v>
      </c>
      <c r="O51" s="5"/>
      <c r="P51" s="5"/>
      <c r="Q51" s="5"/>
      <c r="R51" s="5">
        <f t="shared" si="10"/>
        <v>0.13087888596317926</v>
      </c>
      <c r="S51" s="5">
        <f t="shared" si="11"/>
        <v>-0.83198176059448814</v>
      </c>
      <c r="T51" s="5">
        <f t="shared" si="7"/>
        <v>-0.59428702429645719</v>
      </c>
      <c r="U51" s="5"/>
    </row>
    <row r="52" spans="6:21">
      <c r="F52" s="5">
        <f t="shared" si="4"/>
        <v>0.84112921341522073</v>
      </c>
      <c r="G52" s="5">
        <f t="shared" si="5"/>
        <v>-0.54083421335885562</v>
      </c>
      <c r="H52" s="5">
        <v>-0.20000000000001</v>
      </c>
      <c r="I52" s="5"/>
      <c r="J52" s="5"/>
      <c r="K52" s="5"/>
      <c r="L52" s="5">
        <f t="shared" si="8"/>
        <v>0.62843926668279892</v>
      </c>
      <c r="M52" s="5">
        <f t="shared" si="6"/>
        <v>-0.54083421335885562</v>
      </c>
      <c r="N52" s="5">
        <f t="shared" si="9"/>
        <v>-0.59376968746450676</v>
      </c>
      <c r="O52" s="5"/>
      <c r="P52" s="5"/>
      <c r="Q52" s="5"/>
      <c r="R52" s="5">
        <f t="shared" si="10"/>
        <v>0.27382726300353977</v>
      </c>
      <c r="S52" s="5">
        <f t="shared" si="11"/>
        <v>-0.78259580134594164</v>
      </c>
      <c r="T52" s="5">
        <f t="shared" si="7"/>
        <v>-0.59376968746450676</v>
      </c>
      <c r="U52" s="5"/>
    </row>
    <row r="53" spans="6:21">
      <c r="F53" s="5">
        <f t="shared" si="4"/>
        <v>0.90956035167415483</v>
      </c>
      <c r="G53" s="5">
        <f t="shared" si="5"/>
        <v>-0.41557185499307797</v>
      </c>
      <c r="H53" s="5">
        <v>-0.15000000000000999</v>
      </c>
      <c r="I53" s="5"/>
      <c r="J53" s="5"/>
      <c r="K53" s="5"/>
      <c r="L53" s="5">
        <f t="shared" si="8"/>
        <v>0.71270237082492105</v>
      </c>
      <c r="M53" s="5">
        <f t="shared" si="6"/>
        <v>-0.41557185499307797</v>
      </c>
      <c r="N53" s="5">
        <f t="shared" si="9"/>
        <v>-0.58468398640475183</v>
      </c>
      <c r="O53" s="5"/>
      <c r="P53" s="5"/>
      <c r="Q53" s="5"/>
      <c r="R53" s="5">
        <f t="shared" si="10"/>
        <v>0.40943243097524001</v>
      </c>
      <c r="S53" s="5">
        <f t="shared" si="11"/>
        <v>-0.71624696893428896</v>
      </c>
      <c r="T53" s="5">
        <f t="shared" si="7"/>
        <v>-0.58468398640475183</v>
      </c>
      <c r="U53" s="5"/>
    </row>
    <row r="54" spans="6:21">
      <c r="F54" s="5">
        <f t="shared" si="4"/>
        <v>0.95946058111190924</v>
      </c>
      <c r="G54" s="5">
        <f t="shared" si="5"/>
        <v>-0.28184285212223736</v>
      </c>
      <c r="H54" s="5">
        <v>-0.10000000000001</v>
      </c>
      <c r="I54" s="5"/>
      <c r="J54" s="5"/>
      <c r="K54" s="5"/>
      <c r="L54" s="5">
        <f t="shared" si="8"/>
        <v>0.78091723717268835</v>
      </c>
      <c r="M54" s="5">
        <f t="shared" si="6"/>
        <v>-0.28184285212223736</v>
      </c>
      <c r="N54" s="5">
        <f t="shared" si="9"/>
        <v>-0.56633283093440712</v>
      </c>
      <c r="O54" s="5"/>
      <c r="P54" s="5"/>
      <c r="Q54" s="5"/>
      <c r="R54" s="5">
        <f t="shared" si="10"/>
        <v>0.535372739583587</v>
      </c>
      <c r="S54" s="5">
        <f t="shared" si="11"/>
        <v>-0.63454168839926262</v>
      </c>
      <c r="T54" s="5">
        <f t="shared" si="7"/>
        <v>-0.56633283093440712</v>
      </c>
      <c r="U54" s="5"/>
    </row>
    <row r="55" spans="6:21">
      <c r="F55" s="5">
        <f t="shared" si="4"/>
        <v>0.989813260446611</v>
      </c>
      <c r="G55" s="5">
        <f t="shared" si="5"/>
        <v>-0.14237172979229196</v>
      </c>
      <c r="H55" s="5">
        <v>-5.0000000000010002E-2</v>
      </c>
      <c r="I55" s="5"/>
      <c r="J55" s="5"/>
      <c r="K55" s="5"/>
      <c r="L55" s="5">
        <f t="shared" si="8"/>
        <v>0.83220342854946305</v>
      </c>
      <c r="M55" s="5">
        <f t="shared" si="6"/>
        <v>-0.14237172979229196</v>
      </c>
      <c r="N55" s="5">
        <f t="shared" si="9"/>
        <v>-0.53820790041253608</v>
      </c>
      <c r="O55" s="5"/>
      <c r="P55" s="5"/>
      <c r="Q55" s="5"/>
      <c r="R55" s="5">
        <f t="shared" si="10"/>
        <v>0.64952344534419704</v>
      </c>
      <c r="S55" s="5">
        <f t="shared" si="11"/>
        <v>-0.53939924905559011</v>
      </c>
      <c r="T55" s="5">
        <f t="shared" si="7"/>
        <v>-0.53820790041253608</v>
      </c>
      <c r="U55" s="5"/>
    </row>
    <row r="56" spans="6:21">
      <c r="F56" s="18">
        <f t="shared" si="4"/>
        <v>1</v>
      </c>
      <c r="G56" s="19">
        <f t="shared" si="5"/>
        <v>-2.9183005218718291E-14</v>
      </c>
      <c r="H56" s="19">
        <v>-1.0214051826551401E-14</v>
      </c>
      <c r="I56" s="19"/>
      <c r="J56" s="19"/>
      <c r="K56" s="19"/>
      <c r="L56" s="19">
        <f t="shared" si="8"/>
        <v>0.8660254037844336</v>
      </c>
      <c r="M56" s="19">
        <f t="shared" si="6"/>
        <v>-2.9183005218718291E-14</v>
      </c>
      <c r="N56" s="19">
        <f t="shared" si="9"/>
        <v>-0.50000000000000877</v>
      </c>
      <c r="O56" s="19"/>
      <c r="P56" s="19"/>
      <c r="Q56" s="19"/>
      <c r="R56" s="19">
        <f t="shared" si="10"/>
        <v>0.74999999999998113</v>
      </c>
      <c r="S56" s="19">
        <f t="shared" si="11"/>
        <v>-0.433012701892242</v>
      </c>
      <c r="T56" s="20">
        <f t="shared" si="7"/>
        <v>-0.50000000000000877</v>
      </c>
      <c r="U56" s="17"/>
    </row>
    <row r="57" spans="6:21">
      <c r="F57" s="5">
        <f t="shared" ref="F57:F106" si="12">COS(H57/$A$6)</f>
        <v>0.9898132604466191</v>
      </c>
      <c r="G57" s="5">
        <f t="shared" si="5"/>
        <v>0.1423717297922357</v>
      </c>
      <c r="H57" s="5">
        <v>4.9999999999990101E-2</v>
      </c>
      <c r="I57" s="5"/>
      <c r="J57" s="5"/>
      <c r="K57" s="5"/>
      <c r="L57" s="5">
        <f t="shared" si="8"/>
        <v>0.88220342854947009</v>
      </c>
      <c r="M57" s="5">
        <f t="shared" ref="M57:M106" si="13">G57</f>
        <v>0.1423717297922357</v>
      </c>
      <c r="N57" s="5">
        <f t="shared" si="9"/>
        <v>-0.45160536003409613</v>
      </c>
      <c r="O57" s="5"/>
      <c r="P57" s="5"/>
      <c r="Q57" s="5"/>
      <c r="R57" s="5">
        <f t="shared" si="10"/>
        <v>0.83519644532568882</v>
      </c>
      <c r="S57" s="5">
        <f t="shared" si="11"/>
        <v>-0.31780417949392509</v>
      </c>
      <c r="T57" s="5">
        <f t="shared" ref="T57:T106" si="14">N57</f>
        <v>-0.45160536003409613</v>
      </c>
      <c r="U57" s="5"/>
    </row>
    <row r="58" spans="6:21">
      <c r="F58" s="5">
        <f t="shared" si="12"/>
        <v>0.95946058111192545</v>
      </c>
      <c r="G58" s="5">
        <f t="shared" si="5"/>
        <v>0.2818428521221823</v>
      </c>
      <c r="H58" s="5">
        <v>9.9999999999989903E-2</v>
      </c>
      <c r="I58" s="5"/>
      <c r="J58" s="5"/>
      <c r="K58" s="5"/>
      <c r="L58" s="5">
        <f t="shared" si="8"/>
        <v>0.88091723717270243</v>
      </c>
      <c r="M58" s="5">
        <f t="shared" si="13"/>
        <v>0.2818428521221823</v>
      </c>
      <c r="N58" s="5">
        <f t="shared" si="9"/>
        <v>-0.39312775017752755</v>
      </c>
      <c r="O58" s="5"/>
      <c r="P58" s="5"/>
      <c r="Q58" s="5"/>
      <c r="R58" s="5">
        <f t="shared" si="10"/>
        <v>0.90381813208425288</v>
      </c>
      <c r="S58" s="5">
        <f t="shared" si="11"/>
        <v>-0.19637554877348037</v>
      </c>
      <c r="T58" s="5">
        <f t="shared" si="14"/>
        <v>-0.39312775017752755</v>
      </c>
      <c r="U58" s="5"/>
    </row>
    <row r="59" spans="6:21">
      <c r="F59" s="5">
        <f t="shared" si="12"/>
        <v>0.90956035167417859</v>
      </c>
      <c r="G59" s="5">
        <f t="shared" si="5"/>
        <v>0.41557185499302601</v>
      </c>
      <c r="H59" s="5">
        <v>0.14999999999999</v>
      </c>
      <c r="I59" s="5"/>
      <c r="J59" s="5"/>
      <c r="K59" s="5"/>
      <c r="L59" s="5">
        <f t="shared" si="8"/>
        <v>0.8627023708249415</v>
      </c>
      <c r="M59" s="5">
        <f t="shared" si="13"/>
        <v>0.41557185499302601</v>
      </c>
      <c r="N59" s="5">
        <f t="shared" si="9"/>
        <v>-0.32487636526943209</v>
      </c>
      <c r="O59" s="5"/>
      <c r="P59" s="5"/>
      <c r="Q59" s="5"/>
      <c r="R59" s="5">
        <f t="shared" si="10"/>
        <v>0.95490809653597553</v>
      </c>
      <c r="S59" s="5">
        <f t="shared" si="11"/>
        <v>-7.1455401890687109E-2</v>
      </c>
      <c r="T59" s="5">
        <f t="shared" si="14"/>
        <v>-0.32487636526943209</v>
      </c>
      <c r="U59" s="5"/>
    </row>
    <row r="60" spans="6:21">
      <c r="F60" s="5">
        <f t="shared" si="12"/>
        <v>0.8411292134152516</v>
      </c>
      <c r="G60" s="5">
        <f t="shared" si="5"/>
        <v>0.54083421335880744</v>
      </c>
      <c r="H60" s="5">
        <v>0.19999999999998999</v>
      </c>
      <c r="I60" s="5"/>
      <c r="J60" s="5"/>
      <c r="K60" s="5"/>
      <c r="L60" s="5">
        <f t="shared" si="8"/>
        <v>0.82843926668282553</v>
      </c>
      <c r="M60" s="5">
        <f t="shared" si="13"/>
        <v>0.54083421335880744</v>
      </c>
      <c r="N60" s="5">
        <f t="shared" si="9"/>
        <v>-0.24735952595074667</v>
      </c>
      <c r="O60" s="5"/>
      <c r="P60" s="5"/>
      <c r="Q60" s="5"/>
      <c r="R60" s="5">
        <f t="shared" si="10"/>
        <v>0.98786655711928195</v>
      </c>
      <c r="S60" s="5">
        <f t="shared" si="11"/>
        <v>5.4156534663087785E-2</v>
      </c>
      <c r="T60" s="5">
        <f t="shared" si="14"/>
        <v>-0.24735952595074667</v>
      </c>
      <c r="U60" s="5"/>
    </row>
    <row r="61" spans="6:21">
      <c r="F61" s="5">
        <f t="shared" si="12"/>
        <v>0.75556134670071529</v>
      </c>
      <c r="G61" s="5">
        <f t="shared" si="5"/>
        <v>0.65507789717849707</v>
      </c>
      <c r="H61" s="5">
        <v>0.24999999999999001</v>
      </c>
      <c r="I61" s="5"/>
      <c r="J61" s="5"/>
      <c r="K61" s="5"/>
      <c r="L61" s="5">
        <f t="shared" si="8"/>
        <v>0.77933532036039621</v>
      </c>
      <c r="M61" s="5">
        <f t="shared" si="13"/>
        <v>0.65507789717849707</v>
      </c>
      <c r="N61" s="5">
        <f t="shared" si="9"/>
        <v>-0.16127432240425657</v>
      </c>
      <c r="O61" s="5"/>
      <c r="P61" s="5"/>
      <c r="Q61" s="5"/>
      <c r="R61" s="5">
        <f t="shared" si="10"/>
        <v>1.0024631340878356</v>
      </c>
      <c r="S61" s="5">
        <f t="shared" si="11"/>
        <v>0.17764644023407095</v>
      </c>
      <c r="T61" s="5">
        <f t="shared" si="14"/>
        <v>-0.16127432240425657</v>
      </c>
      <c r="U61" s="5"/>
    </row>
    <row r="62" spans="6:21">
      <c r="F62" s="5">
        <f t="shared" si="12"/>
        <v>0.65460006667528914</v>
      </c>
      <c r="G62" s="5">
        <f t="shared" si="5"/>
        <v>0.75597536514671371</v>
      </c>
      <c r="H62" s="5">
        <v>0.29999999999999</v>
      </c>
      <c r="I62" s="5"/>
      <c r="J62" s="5"/>
      <c r="K62" s="5"/>
      <c r="L62" s="5">
        <f t="shared" si="8"/>
        <v>0.7169002870597827</v>
      </c>
      <c r="M62" s="5">
        <f t="shared" si="13"/>
        <v>0.75597536514671371</v>
      </c>
      <c r="N62" s="5">
        <f t="shared" si="9"/>
        <v>-6.749241220232155E-2</v>
      </c>
      <c r="O62" s="5"/>
      <c r="P62" s="5"/>
      <c r="Q62" s="5"/>
      <c r="R62" s="5">
        <f t="shared" si="10"/>
        <v>0.99884154314748519</v>
      </c>
      <c r="S62" s="5">
        <f t="shared" si="11"/>
        <v>0.29624372732237997</v>
      </c>
      <c r="T62" s="5">
        <f t="shared" si="14"/>
        <v>-6.749241220232155E-2</v>
      </c>
      <c r="U62" s="5"/>
    </row>
    <row r="63" spans="6:21">
      <c r="F63" s="5">
        <f t="shared" si="12"/>
        <v>0.54030230586816375</v>
      </c>
      <c r="G63" s="5">
        <f t="shared" si="5"/>
        <v>0.84147098480788107</v>
      </c>
      <c r="H63" s="5">
        <v>0.34999999999998999</v>
      </c>
      <c r="I63" s="5"/>
      <c r="J63" s="5"/>
      <c r="K63" s="5"/>
      <c r="L63" s="5">
        <f t="shared" si="8"/>
        <v>0.64291552260513474</v>
      </c>
      <c r="M63" s="5">
        <f t="shared" si="13"/>
        <v>0.84147098480788107</v>
      </c>
      <c r="N63" s="5">
        <f t="shared" si="9"/>
        <v>3.2957738390463065E-2</v>
      </c>
      <c r="O63" s="5"/>
      <c r="P63" s="5"/>
      <c r="Q63" s="5"/>
      <c r="R63" s="5">
        <f t="shared" si="10"/>
        <v>0.97751666746733568</v>
      </c>
      <c r="S63" s="5">
        <f t="shared" si="11"/>
        <v>0.40727748808856723</v>
      </c>
      <c r="T63" s="5">
        <f t="shared" si="14"/>
        <v>3.2957738390463065E-2</v>
      </c>
      <c r="U63" s="5"/>
    </row>
    <row r="64" spans="6:21">
      <c r="F64" s="5">
        <f t="shared" si="12"/>
        <v>0.41499670732109373</v>
      </c>
      <c r="G64" s="5">
        <f t="shared" si="5"/>
        <v>0.90982291294111206</v>
      </c>
      <c r="H64" s="5">
        <v>0.39999999999998997</v>
      </c>
      <c r="I64" s="5"/>
      <c r="J64" s="5"/>
      <c r="K64" s="5"/>
      <c r="L64" s="5">
        <f t="shared" si="8"/>
        <v>0.55939769102695769</v>
      </c>
      <c r="M64" s="5">
        <f t="shared" si="13"/>
        <v>0.90982291294111206</v>
      </c>
      <c r="N64" s="5">
        <f t="shared" si="9"/>
        <v>0.13891180785321997</v>
      </c>
      <c r="O64" s="5"/>
      <c r="P64" s="5"/>
      <c r="Q64" s="5"/>
      <c r="R64" s="5">
        <f t="shared" si="10"/>
        <v>0.93936406771825975</v>
      </c>
      <c r="S64" s="5">
        <f t="shared" si="11"/>
        <v>0.50823091003868204</v>
      </c>
      <c r="T64" s="5">
        <f t="shared" si="14"/>
        <v>0.13891180785321997</v>
      </c>
      <c r="U64" s="5"/>
    </row>
    <row r="65" spans="6:21">
      <c r="F65" s="5">
        <f t="shared" si="12"/>
        <v>0.28123618202803907</v>
      </c>
      <c r="G65" s="5">
        <f t="shared" si="5"/>
        <v>0.95963858296667692</v>
      </c>
      <c r="H65" s="5">
        <v>0.44999999999999002</v>
      </c>
      <c r="I65" s="5"/>
      <c r="J65" s="5"/>
      <c r="K65" s="5"/>
      <c r="L65" s="5">
        <f t="shared" si="8"/>
        <v>0.46855767809962146</v>
      </c>
      <c r="M65" s="5">
        <f t="shared" si="13"/>
        <v>0.95963858296667692</v>
      </c>
      <c r="N65" s="5">
        <f t="shared" si="9"/>
        <v>0.24909334068896927</v>
      </c>
      <c r="O65" s="5"/>
      <c r="P65" s="5"/>
      <c r="Q65" s="5"/>
      <c r="R65" s="5">
        <f t="shared" si="10"/>
        <v>0.88560214385586211</v>
      </c>
      <c r="S65" s="5">
        <f t="shared" si="11"/>
        <v>0.59679255225103223</v>
      </c>
      <c r="T65" s="5">
        <f t="shared" si="14"/>
        <v>0.24909334068896927</v>
      </c>
      <c r="U65" s="5"/>
    </row>
    <row r="66" spans="6:21">
      <c r="F66" s="5">
        <f t="shared" si="12"/>
        <v>0.1417458972563686</v>
      </c>
      <c r="G66" s="5">
        <f t="shared" si="5"/>
        <v>0.98990307637211983</v>
      </c>
      <c r="H66" s="5">
        <v>0.49999999999999001</v>
      </c>
      <c r="I66" s="5"/>
      <c r="J66" s="5"/>
      <c r="K66" s="5"/>
      <c r="L66" s="5">
        <f t="shared" si="8"/>
        <v>0.37275554790622917</v>
      </c>
      <c r="M66" s="5">
        <f t="shared" si="13"/>
        <v>0.98990307637211983</v>
      </c>
      <c r="N66" s="5">
        <f t="shared" si="9"/>
        <v>0.36213975326402642</v>
      </c>
      <c r="O66" s="5"/>
      <c r="P66" s="5"/>
      <c r="Q66" s="5"/>
      <c r="R66" s="5">
        <f t="shared" si="10"/>
        <v>0.81776731207444164</v>
      </c>
      <c r="S66" s="5">
        <f t="shared" si="11"/>
        <v>0.67090343746950865</v>
      </c>
      <c r="T66" s="5">
        <f t="shared" si="14"/>
        <v>0.36213975326402642</v>
      </c>
      <c r="U66" s="5"/>
    </row>
    <row r="67" spans="6:21">
      <c r="F67" s="5">
        <f t="shared" si="12"/>
        <v>-6.3224459152504229E-4</v>
      </c>
      <c r="G67" s="5">
        <f t="shared" si="5"/>
        <v>0.99999980013336831</v>
      </c>
      <c r="H67" s="5">
        <v>0.54999999999999005</v>
      </c>
      <c r="I67" s="5"/>
      <c r="J67" s="5"/>
      <c r="K67" s="5"/>
      <c r="L67" s="5">
        <f t="shared" si="8"/>
        <v>0.27445246012232899</v>
      </c>
      <c r="M67" s="5">
        <f t="shared" si="13"/>
        <v>0.99999980013336831</v>
      </c>
      <c r="N67" s="5">
        <f t="shared" si="9"/>
        <v>0.47663009437719517</v>
      </c>
      <c r="O67" s="5"/>
      <c r="P67" s="5"/>
      <c r="Q67" s="5"/>
      <c r="R67" s="5">
        <f t="shared" si="10"/>
        <v>0.73768270266375668</v>
      </c>
      <c r="S67" s="5">
        <f t="shared" si="11"/>
        <v>0.72879900063369374</v>
      </c>
      <c r="T67" s="5">
        <f t="shared" si="14"/>
        <v>0.47663009437719517</v>
      </c>
      <c r="U67" s="5"/>
    </row>
    <row r="68" spans="6:21">
      <c r="F68" s="5">
        <f t="shared" si="12"/>
        <v>-0.14299750541744244</v>
      </c>
      <c r="G68" s="5">
        <f t="shared" si="5"/>
        <v>0.98972304885982554</v>
      </c>
      <c r="H68" s="5">
        <v>0.59999999999998999</v>
      </c>
      <c r="I68" s="5"/>
      <c r="J68" s="5"/>
      <c r="K68" s="5"/>
      <c r="L68" s="5">
        <f t="shared" si="8"/>
        <v>0.1761605276306869</v>
      </c>
      <c r="M68" s="5">
        <f t="shared" si="13"/>
        <v>0.98972304885982554</v>
      </c>
      <c r="N68" s="5">
        <f t="shared" si="9"/>
        <v>0.59111399497937578</v>
      </c>
      <c r="O68" s="5"/>
      <c r="P68" s="5"/>
      <c r="Q68" s="5"/>
      <c r="R68" s="5">
        <f t="shared" si="10"/>
        <v>0.64742101650215811</v>
      </c>
      <c r="S68" s="5">
        <f t="shared" si="11"/>
        <v>0.76904503920825273</v>
      </c>
      <c r="T68" s="5">
        <f t="shared" si="14"/>
        <v>0.59111399497937578</v>
      </c>
      <c r="U68" s="5"/>
    </row>
    <row r="69" spans="6:21">
      <c r="F69" s="5">
        <f t="shared" si="12"/>
        <v>-0.28244940955441777</v>
      </c>
      <c r="G69" s="5">
        <f t="shared" si="5"/>
        <v>0.95928219572884843</v>
      </c>
      <c r="H69" s="5">
        <v>0.64999999999999003</v>
      </c>
      <c r="I69" s="5"/>
      <c r="J69" s="5"/>
      <c r="K69" s="5"/>
      <c r="L69" s="5">
        <f t="shared" si="8"/>
        <v>8.0391636041954012E-2</v>
      </c>
      <c r="M69" s="5">
        <f t="shared" si="13"/>
        <v>0.95928219572884843</v>
      </c>
      <c r="N69" s="5">
        <f t="shared" si="9"/>
        <v>0.70414121723708534</v>
      </c>
      <c r="O69" s="5"/>
      <c r="P69" s="5"/>
      <c r="Q69" s="5"/>
      <c r="R69" s="5">
        <f t="shared" si="10"/>
        <v>0.549262296928549</v>
      </c>
      <c r="S69" s="5">
        <f t="shared" si="11"/>
        <v>0.79056693287832192</v>
      </c>
      <c r="T69" s="5">
        <f t="shared" si="14"/>
        <v>0.70414121723708534</v>
      </c>
      <c r="U69" s="5"/>
    </row>
    <row r="70" spans="6:21">
      <c r="F70" s="5">
        <f t="shared" si="12"/>
        <v>-0.41614683654711632</v>
      </c>
      <c r="G70" s="5">
        <f t="shared" si="5"/>
        <v>0.90929742682569359</v>
      </c>
      <c r="H70" s="5">
        <v>0.69999999999998996</v>
      </c>
      <c r="I70" s="5"/>
      <c r="J70" s="5"/>
      <c r="K70" s="5"/>
      <c r="L70" s="5">
        <f t="shared" ref="L70:L106" si="15">F70*COS(RADIANS($A$14))+H70*SIN(RADIANS($A$14))</f>
        <v>-1.0393732154338309E-2</v>
      </c>
      <c r="M70" s="5">
        <f t="shared" si="13"/>
        <v>0.90929742682569359</v>
      </c>
      <c r="N70" s="5">
        <f t="shared" ref="N70:N106" si="16">H70*COS(RADIANS($A$14))-F70*SIN(RADIANS($A$14))</f>
        <v>0.81429120092265661</v>
      </c>
      <c r="O70" s="5"/>
      <c r="P70" s="5"/>
      <c r="Q70" s="5"/>
      <c r="R70" s="5">
        <f t="shared" ref="R70:R106" si="17">L70*COS(RADIANS($A$22))+M70*SIN(RADIANS($A$22))</f>
        <v>0.44564747732705862</v>
      </c>
      <c r="S70" s="5">
        <f t="shared" ref="S70:S106" si="18">M70*COS(RADIANS($A$22))-L70*SIN(RADIANS($A$22))</f>
        <v>0.79267153730404161</v>
      </c>
      <c r="T70" s="5">
        <f t="shared" si="14"/>
        <v>0.81429120092265661</v>
      </c>
      <c r="U70" s="5"/>
    </row>
    <row r="71" spans="6:21">
      <c r="F71" s="5">
        <f t="shared" si="12"/>
        <v>-0.54136590466007428</v>
      </c>
      <c r="G71" s="5">
        <f t="shared" ref="G71:G106" si="19">SIN(H71/$A$6)</f>
        <v>0.84078710579526572</v>
      </c>
      <c r="H71" s="5">
        <v>0.74999999999999001</v>
      </c>
      <c r="I71" s="5"/>
      <c r="J71" s="5"/>
      <c r="K71" s="5"/>
      <c r="L71" s="5">
        <f t="shared" si="15"/>
        <v>-9.383662617837385E-2</v>
      </c>
      <c r="M71" s="5">
        <f t="shared" si="13"/>
        <v>0.84078710579526572</v>
      </c>
      <c r="N71" s="5">
        <f t="shared" si="16"/>
        <v>0.92020200516835748</v>
      </c>
      <c r="O71" s="5"/>
      <c r="P71" s="5"/>
      <c r="Q71" s="5"/>
      <c r="R71" s="5">
        <f t="shared" si="17"/>
        <v>0.33912865082173715</v>
      </c>
      <c r="S71" s="5">
        <f t="shared" si="18"/>
        <v>0.7750613058822815</v>
      </c>
      <c r="T71" s="5">
        <f t="shared" si="14"/>
        <v>0.92020200516835748</v>
      </c>
      <c r="U71" s="5"/>
    </row>
    <row r="72" spans="6:21">
      <c r="F72" s="5">
        <f t="shared" si="12"/>
        <v>-0.65555546582532276</v>
      </c>
      <c r="G72" s="5">
        <f t="shared" si="19"/>
        <v>0.7551470262316764</v>
      </c>
      <c r="H72" s="5">
        <v>0.79999999999999005</v>
      </c>
      <c r="I72" s="5"/>
      <c r="J72" s="5"/>
      <c r="K72" s="5"/>
      <c r="L72" s="5">
        <f t="shared" si="15"/>
        <v>-0.16772768699447599</v>
      </c>
      <c r="M72" s="5">
        <f t="shared" si="13"/>
        <v>0.7551470262316764</v>
      </c>
      <c r="N72" s="5">
        <f t="shared" si="16"/>
        <v>1.0205980559402037</v>
      </c>
      <c r="O72" s="5"/>
      <c r="P72" s="5"/>
      <c r="Q72" s="5"/>
      <c r="R72" s="5">
        <f t="shared" si="17"/>
        <v>0.23231707526061712</v>
      </c>
      <c r="S72" s="5">
        <f t="shared" si="18"/>
        <v>0.7378403518061436</v>
      </c>
      <c r="T72" s="5">
        <f t="shared" si="14"/>
        <v>1.0205980559402037</v>
      </c>
      <c r="U72" s="5"/>
    </row>
    <row r="73" spans="6:21">
      <c r="F73" s="5">
        <f t="shared" si="12"/>
        <v>-0.75638908140424954</v>
      </c>
      <c r="G73" s="5">
        <f t="shared" si="19"/>
        <v>0.65412197450661713</v>
      </c>
      <c r="H73" s="5">
        <v>0.84999999999998999</v>
      </c>
      <c r="I73" s="5"/>
      <c r="J73" s="5"/>
      <c r="K73" s="5"/>
      <c r="L73" s="5">
        <f t="shared" si="15"/>
        <v>-0.23005215964126091</v>
      </c>
      <c r="M73" s="5">
        <f t="shared" si="13"/>
        <v>0.65412197450661713</v>
      </c>
      <c r="N73" s="5">
        <f t="shared" si="16"/>
        <v>1.114316133918889</v>
      </c>
      <c r="O73" s="5"/>
      <c r="P73" s="5"/>
      <c r="Q73" s="5"/>
      <c r="R73" s="5">
        <f t="shared" si="17"/>
        <v>0.12782997280850336</v>
      </c>
      <c r="S73" s="5">
        <f t="shared" si="18"/>
        <v>0.68151232691699781</v>
      </c>
      <c r="T73" s="5">
        <f t="shared" si="14"/>
        <v>1.114316133918889</v>
      </c>
      <c r="U73" s="5"/>
    </row>
    <row r="74" spans="6:21">
      <c r="F74" s="5">
        <f t="shared" si="12"/>
        <v>-0.84181241983659871</v>
      </c>
      <c r="G74" s="5">
        <f t="shared" si="19"/>
        <v>0.53977018240066765</v>
      </c>
      <c r="H74" s="5">
        <v>0.89999999999999003</v>
      </c>
      <c r="I74" s="5"/>
      <c r="J74" s="5"/>
      <c r="K74" s="5"/>
      <c r="L74" s="5">
        <f t="shared" si="15"/>
        <v>-0.27903094079975088</v>
      </c>
      <c r="M74" s="5">
        <f t="shared" si="13"/>
        <v>0.53977018240066765</v>
      </c>
      <c r="N74" s="5">
        <f t="shared" si="16"/>
        <v>1.2003290733242855</v>
      </c>
      <c r="O74" s="5"/>
      <c r="P74" s="5"/>
      <c r="Q74" s="5"/>
      <c r="R74" s="5">
        <f t="shared" si="17"/>
        <v>2.8237208025877703E-2</v>
      </c>
      <c r="S74" s="5">
        <f t="shared" si="18"/>
        <v>0.60697016056421371</v>
      </c>
      <c r="T74" s="5">
        <f t="shared" si="14"/>
        <v>1.2003290733242855</v>
      </c>
      <c r="U74" s="5"/>
    </row>
    <row r="75" spans="6:21">
      <c r="F75" s="5">
        <f t="shared" si="12"/>
        <v>-0.91008511052158725</v>
      </c>
      <c r="G75" s="5">
        <f t="shared" si="19"/>
        <v>0.41442139376112119</v>
      </c>
      <c r="H75" s="5">
        <v>0.94999999999998996</v>
      </c>
      <c r="I75" s="5"/>
      <c r="J75" s="5"/>
      <c r="K75" s="5"/>
      <c r="L75" s="5">
        <f t="shared" si="15"/>
        <v>-0.31315682531766825</v>
      </c>
      <c r="M75" s="5">
        <f t="shared" si="13"/>
        <v>0.41442139376112119</v>
      </c>
      <c r="N75" s="5">
        <f t="shared" si="16"/>
        <v>1.2777666888560018</v>
      </c>
      <c r="O75" s="5"/>
      <c r="P75" s="5"/>
      <c r="Q75" s="5"/>
      <c r="R75" s="5">
        <f t="shared" si="17"/>
        <v>-6.3991069213026025E-2</v>
      </c>
      <c r="S75" s="5">
        <f t="shared" si="18"/>
        <v>0.51547786752771896</v>
      </c>
      <c r="T75" s="5">
        <f t="shared" si="14"/>
        <v>1.2777666888560018</v>
      </c>
      <c r="U75" s="5"/>
    </row>
    <row r="76" spans="6:21">
      <c r="F76" s="5">
        <f t="shared" si="12"/>
        <v>-0.95981620122198197</v>
      </c>
      <c r="G76" s="5">
        <f t="shared" si="19"/>
        <v>0.28062939951438415</v>
      </c>
      <c r="H76" s="5">
        <v>0.99999999999999001</v>
      </c>
      <c r="I76" s="5"/>
      <c r="J76" s="5"/>
      <c r="K76" s="5"/>
      <c r="L76" s="5">
        <f t="shared" si="15"/>
        <v>-0.33122521322211801</v>
      </c>
      <c r="M76" s="5">
        <f t="shared" si="13"/>
        <v>0.28062939951438415</v>
      </c>
      <c r="N76" s="5">
        <f t="shared" si="16"/>
        <v>1.345933504395421</v>
      </c>
      <c r="O76" s="5"/>
      <c r="P76" s="5"/>
      <c r="Q76" s="5"/>
      <c r="R76" s="5">
        <f t="shared" si="17"/>
        <v>-0.14653474926707952</v>
      </c>
      <c r="S76" s="5">
        <f t="shared" si="18"/>
        <v>0.40864479563928807</v>
      </c>
      <c r="T76" s="5">
        <f t="shared" si="14"/>
        <v>1.345933504395421</v>
      </c>
      <c r="U76" s="5"/>
    </row>
    <row r="77" spans="6:21">
      <c r="F77" s="5">
        <f t="shared" si="12"/>
        <v>-0.98999249660044142</v>
      </c>
      <c r="G77" s="5">
        <f t="shared" si="19"/>
        <v>0.14112000805989536</v>
      </c>
      <c r="H77" s="5">
        <v>1.0499999999999901</v>
      </c>
      <c r="I77" s="5"/>
      <c r="J77" s="5"/>
      <c r="K77" s="5"/>
      <c r="L77" s="5">
        <f t="shared" si="15"/>
        <v>-0.33235865161196698</v>
      </c>
      <c r="M77" s="5">
        <f t="shared" si="13"/>
        <v>0.14112000805989536</v>
      </c>
      <c r="N77" s="5">
        <f t="shared" si="16"/>
        <v>1.4043229222738727</v>
      </c>
      <c r="O77" s="5"/>
      <c r="P77" s="5"/>
      <c r="Q77" s="5"/>
      <c r="R77" s="5">
        <f t="shared" si="17"/>
        <v>-0.21727103143355764</v>
      </c>
      <c r="S77" s="5">
        <f t="shared" si="18"/>
        <v>0.28839283776811758</v>
      </c>
      <c r="T77" s="5">
        <f t="shared" si="14"/>
        <v>1.4043229222738727</v>
      </c>
      <c r="U77" s="5"/>
    </row>
    <row r="78" spans="6:21">
      <c r="F78" s="5">
        <f t="shared" si="12"/>
        <v>-0.99999920053355296</v>
      </c>
      <c r="G78" s="5">
        <f t="shared" si="19"/>
        <v>-1.2644889303493124E-3</v>
      </c>
      <c r="H78" s="5">
        <v>1.0999999999999901</v>
      </c>
      <c r="I78" s="5"/>
      <c r="J78" s="5"/>
      <c r="K78" s="5"/>
      <c r="L78" s="5">
        <f t="shared" si="15"/>
        <v>-0.31602471142619115</v>
      </c>
      <c r="M78" s="5">
        <f t="shared" si="13"/>
        <v>-1.2644889303493124E-3</v>
      </c>
      <c r="N78" s="5">
        <f t="shared" si="16"/>
        <v>1.4526275444296504</v>
      </c>
      <c r="O78" s="5"/>
      <c r="P78" s="5"/>
      <c r="Q78" s="5"/>
      <c r="R78" s="5">
        <f t="shared" si="17"/>
        <v>-0.27431767278390257</v>
      </c>
      <c r="S78" s="5">
        <f t="shared" si="18"/>
        <v>0.15691727617660883</v>
      </c>
      <c r="T78" s="5">
        <f t="shared" si="14"/>
        <v>1.4526275444296504</v>
      </c>
      <c r="U78" s="5"/>
    </row>
    <row r="79" spans="6:21">
      <c r="F79" s="5">
        <f t="shared" si="12"/>
        <v>-0.98963244164780761</v>
      </c>
      <c r="G79" s="5">
        <f t="shared" si="19"/>
        <v>-0.14362322388178989</v>
      </c>
      <c r="H79" s="5">
        <v>1.1499999999999899</v>
      </c>
      <c r="I79" s="5"/>
      <c r="J79" s="5"/>
      <c r="K79" s="5"/>
      <c r="L79" s="5">
        <f t="shared" si="15"/>
        <v>-0.28204683487622773</v>
      </c>
      <c r="M79" s="5">
        <f t="shared" si="13"/>
        <v>-0.14362322388178989</v>
      </c>
      <c r="N79" s="5">
        <f t="shared" si="16"/>
        <v>1.4907454351759997</v>
      </c>
      <c r="O79" s="5"/>
      <c r="P79" s="5"/>
      <c r="Q79" s="5"/>
      <c r="R79" s="5">
        <f t="shared" si="17"/>
        <v>-0.31607133600070297</v>
      </c>
      <c r="S79" s="5">
        <f t="shared" si="18"/>
        <v>1.664205698306391E-2</v>
      </c>
      <c r="T79" s="5">
        <f t="shared" si="14"/>
        <v>1.4907454351759997</v>
      </c>
      <c r="U79" s="5"/>
    </row>
    <row r="80" spans="6:21">
      <c r="F80" s="5">
        <f t="shared" si="12"/>
        <v>-0.95910342688876904</v>
      </c>
      <c r="G80" s="5">
        <f t="shared" si="19"/>
        <v>-0.28305585408222833</v>
      </c>
      <c r="H80" s="5">
        <v>1.19999999999999</v>
      </c>
      <c r="I80" s="5"/>
      <c r="J80" s="5"/>
      <c r="K80" s="5"/>
      <c r="L80" s="5">
        <f t="shared" si="15"/>
        <v>-0.2306079325423902</v>
      </c>
      <c r="M80" s="5">
        <f t="shared" si="13"/>
        <v>-0.28305585408222833</v>
      </c>
      <c r="N80" s="5">
        <f t="shared" si="16"/>
        <v>1.5187821979857024</v>
      </c>
      <c r="O80" s="5"/>
      <c r="P80" s="5"/>
      <c r="Q80" s="5"/>
      <c r="R80" s="5">
        <f t="shared" si="17"/>
        <v>-0.34124025493703225</v>
      </c>
      <c r="S80" s="5">
        <f t="shared" si="18"/>
        <v>-0.12982959405391586</v>
      </c>
      <c r="T80" s="5">
        <f t="shared" si="14"/>
        <v>1.5187821979857024</v>
      </c>
      <c r="U80" s="5"/>
    </row>
    <row r="81" spans="6:21">
      <c r="F81" s="5">
        <f t="shared" si="12"/>
        <v>-0.90903413850078052</v>
      </c>
      <c r="G81" s="5">
        <f t="shared" si="19"/>
        <v>-0.41672165175347403</v>
      </c>
      <c r="H81" s="5">
        <v>1.24999999999999</v>
      </c>
      <c r="I81" s="5"/>
      <c r="J81" s="5"/>
      <c r="K81" s="5"/>
      <c r="L81" s="5">
        <f t="shared" si="15"/>
        <v>-0.16224665684898298</v>
      </c>
      <c r="M81" s="5">
        <f t="shared" si="13"/>
        <v>-0.41672165175347403</v>
      </c>
      <c r="N81" s="5">
        <f t="shared" si="16"/>
        <v>1.5370488239809299</v>
      </c>
      <c r="O81" s="5"/>
      <c r="P81" s="5"/>
      <c r="Q81" s="5"/>
      <c r="R81" s="5">
        <f t="shared" si="17"/>
        <v>-0.34887055238705278</v>
      </c>
      <c r="S81" s="5">
        <f t="shared" si="18"/>
        <v>-0.27976820830102911</v>
      </c>
      <c r="T81" s="5">
        <f t="shared" si="14"/>
        <v>1.5370488239809299</v>
      </c>
      <c r="U81" s="5"/>
    </row>
    <row r="82" spans="6:21">
      <c r="F82" s="5">
        <f t="shared" si="12"/>
        <v>-0.84044466208470614</v>
      </c>
      <c r="G82" s="5">
        <f t="shared" si="19"/>
        <v>-0.54189737955938133</v>
      </c>
      <c r="H82" s="5">
        <v>1.2999999999999901</v>
      </c>
      <c r="I82" s="5"/>
      <c r="J82" s="5"/>
      <c r="K82" s="5"/>
      <c r="L82" s="5">
        <f t="shared" si="15"/>
        <v>-7.7846427840388865E-2</v>
      </c>
      <c r="M82" s="5">
        <f t="shared" si="13"/>
        <v>-0.54189737955938133</v>
      </c>
      <c r="N82" s="5">
        <f t="shared" si="16"/>
        <v>1.5460553559621146</v>
      </c>
      <c r="O82" s="5"/>
      <c r="P82" s="5"/>
      <c r="Q82" s="5"/>
      <c r="R82" s="5">
        <f t="shared" si="17"/>
        <v>-0.33836567388333955</v>
      </c>
      <c r="S82" s="5">
        <f t="shared" si="18"/>
        <v>-0.43037368302244805</v>
      </c>
      <c r="T82" s="5">
        <f t="shared" si="14"/>
        <v>1.5460553559621146</v>
      </c>
      <c r="U82" s="5"/>
    </row>
    <row r="83" spans="6:21">
      <c r="F83" s="5">
        <f t="shared" si="12"/>
        <v>-0.75473240390525242</v>
      </c>
      <c r="G83" s="5">
        <f t="shared" si="19"/>
        <v>-0.6560327724248225</v>
      </c>
      <c r="H83" s="5">
        <v>1.3499999999999901</v>
      </c>
      <c r="I83" s="5"/>
      <c r="J83" s="5"/>
      <c r="K83" s="5"/>
      <c r="L83" s="5">
        <f t="shared" si="15"/>
        <v>2.138256515874859E-2</v>
      </c>
      <c r="M83" s="5">
        <f t="shared" si="13"/>
        <v>-0.6560327724248225</v>
      </c>
      <c r="N83" s="5">
        <f t="shared" si="16"/>
        <v>1.5465004970616096</v>
      </c>
      <c r="O83" s="5"/>
      <c r="P83" s="5"/>
      <c r="Q83" s="5"/>
      <c r="R83" s="5">
        <f t="shared" si="17"/>
        <v>-0.30949854158685886</v>
      </c>
      <c r="S83" s="5">
        <f t="shared" si="18"/>
        <v>-0.57883232921440597</v>
      </c>
      <c r="T83" s="5">
        <f t="shared" si="14"/>
        <v>1.5465004970616096</v>
      </c>
      <c r="U83" s="5"/>
    </row>
    <row r="84" spans="6:21">
      <c r="F84" s="5">
        <f t="shared" si="12"/>
        <v>-0.65364362086363348</v>
      </c>
      <c r="G84" s="5">
        <f t="shared" si="19"/>
        <v>-0.75680249530790966</v>
      </c>
      <c r="H84" s="5">
        <v>1.3999999999999899</v>
      </c>
      <c r="I84" s="5"/>
      <c r="J84" s="5"/>
      <c r="K84" s="5"/>
      <c r="L84" s="5">
        <f t="shared" si="15"/>
        <v>0.13392801931044407</v>
      </c>
      <c r="M84" s="5">
        <f t="shared" si="13"/>
        <v>-0.75680249530790966</v>
      </c>
      <c r="N84" s="5">
        <f t="shared" si="16"/>
        <v>1.5392573757300223</v>
      </c>
      <c r="O84" s="5"/>
      <c r="P84" s="5"/>
      <c r="Q84" s="5"/>
      <c r="R84" s="5">
        <f t="shared" si="17"/>
        <v>-0.26241618065257732</v>
      </c>
      <c r="S84" s="5">
        <f t="shared" si="18"/>
        <v>-0.72237419623932519</v>
      </c>
      <c r="T84" s="5">
        <f t="shared" si="14"/>
        <v>1.5392573757300223</v>
      </c>
      <c r="U84" s="5"/>
    </row>
    <row r="85" spans="6:21">
      <c r="F85" s="5">
        <f t="shared" si="12"/>
        <v>-0.53923784316907519</v>
      </c>
      <c r="G85" s="5">
        <f t="shared" si="19"/>
        <v>-0.8421535183648905</v>
      </c>
      <c r="H85" s="5">
        <v>1.44999999999999</v>
      </c>
      <c r="I85" s="5"/>
      <c r="J85" s="5"/>
      <c r="K85" s="5"/>
      <c r="L85" s="5">
        <f t="shared" si="15"/>
        <v>0.25800632913364668</v>
      </c>
      <c r="M85" s="5">
        <f t="shared" si="13"/>
        <v>-0.8421535183648905</v>
      </c>
      <c r="N85" s="5">
        <f t="shared" si="16"/>
        <v>1.5253557570719649</v>
      </c>
      <c r="O85" s="5"/>
      <c r="P85" s="5"/>
      <c r="Q85" s="5"/>
      <c r="R85" s="5">
        <f t="shared" si="17"/>
        <v>-0.19763672381553804</v>
      </c>
      <c r="S85" s="5">
        <f t="shared" si="18"/>
        <v>-0.85832950535726327</v>
      </c>
      <c r="T85" s="5">
        <f t="shared" si="14"/>
        <v>1.5253557570719649</v>
      </c>
      <c r="U85" s="5"/>
    </row>
    <row r="86" spans="6:21">
      <c r="F86" s="5">
        <f t="shared" si="12"/>
        <v>-0.41384591454313291</v>
      </c>
      <c r="G86" s="5">
        <f t="shared" si="19"/>
        <v>-0.91034694431077101</v>
      </c>
      <c r="H86" s="5">
        <v>1.49999999999999</v>
      </c>
      <c r="I86" s="5"/>
      <c r="J86" s="5"/>
      <c r="K86" s="5"/>
      <c r="L86" s="5">
        <f t="shared" si="15"/>
        <v>0.39159892475323788</v>
      </c>
      <c r="M86" s="5">
        <f t="shared" si="13"/>
        <v>-0.91034694431077101</v>
      </c>
      <c r="N86" s="5">
        <f t="shared" si="16"/>
        <v>1.5059610629482159</v>
      </c>
      <c r="O86" s="5"/>
      <c r="P86" s="5"/>
      <c r="Q86" s="5"/>
      <c r="R86" s="5">
        <f t="shared" si="17"/>
        <v>-0.1160388552244106</v>
      </c>
      <c r="S86" s="5">
        <f t="shared" si="18"/>
        <v>-0.98418304240728438</v>
      </c>
      <c r="T86" s="5">
        <f t="shared" si="14"/>
        <v>1.5059610629482159</v>
      </c>
      <c r="U86" s="5"/>
    </row>
    <row r="87" spans="6:21">
      <c r="F87" s="15">
        <f t="shared" si="12"/>
        <v>-0.28002250482382329</v>
      </c>
      <c r="G87" s="15">
        <f t="shared" si="19"/>
        <v>-0.95999343580682461</v>
      </c>
      <c r="H87" s="15">
        <v>1.5499999999999901</v>
      </c>
      <c r="I87" s="17"/>
      <c r="J87" s="17"/>
      <c r="K87" s="5"/>
      <c r="L87" s="5">
        <f t="shared" si="15"/>
        <v>0.53249339719121336</v>
      </c>
      <c r="M87" s="5">
        <f t="shared" si="13"/>
        <v>-0.95999343580682461</v>
      </c>
      <c r="N87" s="5">
        <f t="shared" si="16"/>
        <v>1.4823506282777832</v>
      </c>
      <c r="O87" s="5"/>
      <c r="P87" s="5"/>
      <c r="Q87" s="5"/>
      <c r="R87" s="5">
        <f t="shared" si="17"/>
        <v>-1.8843908588344227E-2</v>
      </c>
      <c r="S87" s="5">
        <f t="shared" si="18"/>
        <v>-1.0976254014706226</v>
      </c>
      <c r="T87" s="5">
        <f t="shared" si="14"/>
        <v>1.4823506282777832</v>
      </c>
      <c r="U87" s="5"/>
    </row>
    <row r="88" spans="6:21">
      <c r="F88" s="5">
        <f t="shared" si="12"/>
        <v>-0.14049406245306009</v>
      </c>
      <c r="G88" s="5">
        <f t="shared" si="19"/>
        <v>-0.99008152109583158</v>
      </c>
      <c r="H88" s="5">
        <v>1.5999999999999901</v>
      </c>
      <c r="I88" s="5"/>
      <c r="J88" s="5"/>
      <c r="K88" s="5"/>
      <c r="L88" s="5">
        <f t="shared" si="15"/>
        <v>0.67832857283476744</v>
      </c>
      <c r="M88" s="5">
        <f t="shared" si="13"/>
        <v>-0.99008152109583158</v>
      </c>
      <c r="N88" s="5">
        <f t="shared" si="16"/>
        <v>1.4558876772816234</v>
      </c>
      <c r="O88" s="5"/>
      <c r="P88" s="5"/>
      <c r="Q88" s="5"/>
      <c r="R88" s="5">
        <f t="shared" si="17"/>
        <v>9.2409015639835779E-2</v>
      </c>
      <c r="S88" s="5">
        <f t="shared" si="18"/>
        <v>-1.1966000355039126</v>
      </c>
      <c r="T88" s="5">
        <f t="shared" si="14"/>
        <v>1.4558876772816234</v>
      </c>
      <c r="U88" s="5"/>
    </row>
    <row r="89" spans="6:21">
      <c r="F89" s="5">
        <f t="shared" si="12"/>
        <v>1.8967327637148515E-3</v>
      </c>
      <c r="G89" s="5">
        <f t="shared" si="19"/>
        <v>-0.99999820120079363</v>
      </c>
      <c r="H89" s="5">
        <v>1.6499999999999899</v>
      </c>
      <c r="I89" s="5"/>
      <c r="J89" s="5"/>
      <c r="K89" s="5"/>
      <c r="L89" s="5">
        <f t="shared" si="15"/>
        <v>0.82664261875756218</v>
      </c>
      <c r="M89" s="5">
        <f t="shared" si="13"/>
        <v>-0.99999820120079363</v>
      </c>
      <c r="N89" s="5">
        <f t="shared" si="16"/>
        <v>1.4279935498624576</v>
      </c>
      <c r="O89" s="5"/>
      <c r="P89" s="5"/>
      <c r="Q89" s="5"/>
      <c r="R89" s="5">
        <f t="shared" si="17"/>
        <v>0.21589440709454688</v>
      </c>
      <c r="S89" s="5">
        <f t="shared" si="18"/>
        <v>-1.2793451553574107</v>
      </c>
      <c r="T89" s="5">
        <f t="shared" si="14"/>
        <v>1.4279935498624576</v>
      </c>
      <c r="U89" s="5"/>
    </row>
    <row r="90" spans="6:21">
      <c r="F90" s="5">
        <f t="shared" si="12"/>
        <v>0.14424888493515714</v>
      </c>
      <c r="G90" s="5">
        <f t="shared" si="19"/>
        <v>-0.98954143884678414</v>
      </c>
      <c r="H90" s="5">
        <v>1.69999999999999</v>
      </c>
      <c r="I90" s="5"/>
      <c r="J90" s="5"/>
      <c r="K90" s="5"/>
      <c r="L90" s="5">
        <f t="shared" si="15"/>
        <v>0.97492319882141931</v>
      </c>
      <c r="M90" s="5">
        <f t="shared" si="13"/>
        <v>-0.98954143884678414</v>
      </c>
      <c r="N90" s="5">
        <f t="shared" si="16"/>
        <v>1.4001187439659584</v>
      </c>
      <c r="O90" s="5"/>
      <c r="P90" s="5"/>
      <c r="Q90" s="5"/>
      <c r="R90" s="5">
        <f t="shared" si="17"/>
        <v>0.34953753749474425</v>
      </c>
      <c r="S90" s="5">
        <f t="shared" si="18"/>
        <v>-1.3444296235494302</v>
      </c>
      <c r="T90" s="5">
        <f t="shared" si="14"/>
        <v>1.4001187439659584</v>
      </c>
      <c r="U90" s="5"/>
    </row>
    <row r="91" spans="6:21">
      <c r="F91" s="5">
        <f t="shared" si="12"/>
        <v>0.28366218546317173</v>
      </c>
      <c r="G91" s="5">
        <f t="shared" si="19"/>
        <v>-0.95892427466315455</v>
      </c>
      <c r="H91" s="5">
        <v>1.74999999999998</v>
      </c>
      <c r="I91" s="5"/>
      <c r="J91" s="5"/>
      <c r="K91" s="5"/>
      <c r="L91" s="5">
        <f t="shared" si="15"/>
        <v>1.1206586587041096</v>
      </c>
      <c r="M91" s="5">
        <f t="shared" si="13"/>
        <v>-0.95892427466315455</v>
      </c>
      <c r="N91" s="5">
        <f t="shared" si="16"/>
        <v>1.3737133638911647</v>
      </c>
      <c r="O91" s="5"/>
      <c r="P91" s="5"/>
      <c r="Q91" s="5"/>
      <c r="R91" s="5">
        <f t="shared" si="17"/>
        <v>0.49105673007717682</v>
      </c>
      <c r="S91" s="5">
        <f t="shared" si="18"/>
        <v>-1.3907821115159131</v>
      </c>
      <c r="T91" s="5">
        <f t="shared" si="14"/>
        <v>1.3737133638911647</v>
      </c>
      <c r="U91" s="5"/>
    </row>
    <row r="92" spans="6:21">
      <c r="F92" s="5">
        <f t="shared" si="12"/>
        <v>0.41729630038229987</v>
      </c>
      <c r="G92" s="5">
        <f t="shared" si="19"/>
        <v>-0.90877048680469663</v>
      </c>
      <c r="H92" s="5">
        <v>1.7999999999999801</v>
      </c>
      <c r="I92" s="5"/>
      <c r="J92" s="5"/>
      <c r="K92" s="5"/>
      <c r="L92" s="5">
        <f t="shared" si="15"/>
        <v>1.2613891970363236</v>
      </c>
      <c r="M92" s="5">
        <f t="shared" si="13"/>
        <v>-0.90877048680469663</v>
      </c>
      <c r="N92" s="5">
        <f t="shared" si="16"/>
        <v>1.3501975766208225</v>
      </c>
      <c r="O92" s="5"/>
      <c r="P92" s="5"/>
      <c r="Q92" s="5"/>
      <c r="R92" s="5">
        <f t="shared" si="17"/>
        <v>0.63800984529036264</v>
      </c>
      <c r="S92" s="5">
        <f t="shared" si="18"/>
        <v>-1.4177129263005801</v>
      </c>
      <c r="T92" s="5">
        <f t="shared" si="14"/>
        <v>1.3501975766208225</v>
      </c>
      <c r="U92" s="5"/>
    </row>
    <row r="93" spans="6:21">
      <c r="F93" s="5">
        <f t="shared" si="12"/>
        <v>0.54242863784425677</v>
      </c>
      <c r="G93" s="5">
        <f t="shared" si="19"/>
        <v>-0.84010188242047412</v>
      </c>
      <c r="H93" s="5">
        <v>1.8499999999999801</v>
      </c>
      <c r="I93" s="5"/>
      <c r="J93" s="5"/>
      <c r="K93" s="5"/>
      <c r="L93" s="5">
        <f t="shared" si="15"/>
        <v>1.3947569801133055</v>
      </c>
      <c r="M93" s="5">
        <f t="shared" si="13"/>
        <v>-0.84010188242047412</v>
      </c>
      <c r="N93" s="5">
        <f t="shared" si="16"/>
        <v>1.330932678079066</v>
      </c>
      <c r="O93" s="5"/>
      <c r="P93" s="5"/>
      <c r="Q93" s="5"/>
      <c r="R93" s="5">
        <f t="shared" si="17"/>
        <v>0.78784403567355266</v>
      </c>
      <c r="S93" s="5">
        <f t="shared" si="18"/>
        <v>-1.424928061999911</v>
      </c>
      <c r="T93" s="5">
        <f t="shared" si="14"/>
        <v>1.330932678079066</v>
      </c>
      <c r="U93" s="5"/>
    </row>
    <row r="94" spans="6:21">
      <c r="F94" s="5">
        <f t="shared" si="12"/>
        <v>0.65650981678617948</v>
      </c>
      <c r="G94" s="5">
        <f t="shared" si="19"/>
        <v>-0.75431747988720044</v>
      </c>
      <c r="H94" s="5">
        <v>1.8999999999999799</v>
      </c>
      <c r="I94" s="5"/>
      <c r="J94" s="5"/>
      <c r="K94" s="5"/>
      <c r="L94" s="5">
        <f t="shared" si="15"/>
        <v>1.5185541791706889</v>
      </c>
      <c r="M94" s="5">
        <f t="shared" si="13"/>
        <v>-0.75431747988720044</v>
      </c>
      <c r="N94" s="5">
        <f t="shared" si="16"/>
        <v>1.3171933587973266</v>
      </c>
      <c r="O94" s="5"/>
      <c r="P94" s="5"/>
      <c r="Q94" s="5"/>
      <c r="R94" s="5">
        <f t="shared" si="17"/>
        <v>0.93794775624124249</v>
      </c>
      <c r="S94" s="5">
        <f t="shared" si="18"/>
        <v>-1.4125351896863174</v>
      </c>
      <c r="T94" s="5">
        <f t="shared" si="14"/>
        <v>1.3171933587973266</v>
      </c>
      <c r="U94" s="5"/>
    </row>
    <row r="95" spans="6:21">
      <c r="F95" s="5">
        <f t="shared" si="12"/>
        <v>0.75721560669241961</v>
      </c>
      <c r="G95" s="5">
        <f t="shared" si="19"/>
        <v>-0.65316500593757387</v>
      </c>
      <c r="H95" s="5">
        <v>1.94999999999998</v>
      </c>
      <c r="I95" s="5"/>
      <c r="J95" s="5"/>
      <c r="K95" s="5"/>
      <c r="L95" s="5">
        <f t="shared" si="15"/>
        <v>1.6307679515376714</v>
      </c>
      <c r="M95" s="5">
        <f t="shared" si="13"/>
        <v>-0.65316500593757387</v>
      </c>
      <c r="N95" s="5">
        <f t="shared" si="16"/>
        <v>1.3101417340334285</v>
      </c>
      <c r="O95" s="5"/>
      <c r="P95" s="5"/>
      <c r="Q95" s="5"/>
      <c r="R95" s="5">
        <f t="shared" si="17"/>
        <v>1.0857039707403469</v>
      </c>
      <c r="S95" s="5">
        <f t="shared" si="18"/>
        <v>-1.3810414637737884</v>
      </c>
      <c r="T95" s="5">
        <f t="shared" si="14"/>
        <v>1.3101417340334285</v>
      </c>
      <c r="U95" s="5"/>
    </row>
    <row r="96" spans="6:21">
      <c r="F96" s="5">
        <f t="shared" si="12"/>
        <v>0.84249428025639239</v>
      </c>
      <c r="G96" s="5">
        <f t="shared" si="19"/>
        <v>-0.53870528838620413</v>
      </c>
      <c r="H96" s="5">
        <v>1.99999999999998</v>
      </c>
      <c r="I96" s="5"/>
      <c r="J96" s="5"/>
      <c r="K96" s="5"/>
      <c r="L96" s="5">
        <f t="shared" si="15"/>
        <v>1.7296214492451121</v>
      </c>
      <c r="M96" s="5">
        <f t="shared" si="13"/>
        <v>-0.53870528838620413</v>
      </c>
      <c r="N96" s="5">
        <f t="shared" si="16"/>
        <v>1.310803667440664</v>
      </c>
      <c r="O96" s="5"/>
      <c r="P96" s="5"/>
      <c r="Q96" s="5"/>
      <c r="R96" s="5">
        <f t="shared" si="17"/>
        <v>1.2285434697836222</v>
      </c>
      <c r="S96" s="5">
        <f t="shared" si="18"/>
        <v>-1.331343189518031</v>
      </c>
      <c r="T96" s="5">
        <f t="shared" si="14"/>
        <v>1.310803667440664</v>
      </c>
      <c r="U96" s="5"/>
    </row>
    <row r="97" spans="6:22">
      <c r="F97" s="5">
        <f t="shared" si="12"/>
        <v>0.91060841420398797</v>
      </c>
      <c r="G97" s="5">
        <f t="shared" si="19"/>
        <v>-0.41327026989719251</v>
      </c>
      <c r="H97" s="5">
        <v>2.0499999999999798</v>
      </c>
      <c r="I97" s="5"/>
      <c r="J97" s="5"/>
      <c r="K97" s="5"/>
      <c r="L97" s="5">
        <f t="shared" si="15"/>
        <v>1.8136100196005058</v>
      </c>
      <c r="M97" s="5">
        <f t="shared" si="13"/>
        <v>-0.41327026989719251</v>
      </c>
      <c r="N97" s="5">
        <f t="shared" si="16"/>
        <v>1.3200478706560879</v>
      </c>
      <c r="O97" s="5"/>
      <c r="P97" s="5"/>
      <c r="Q97" s="5"/>
      <c r="R97" s="5">
        <f t="shared" si="17"/>
        <v>1.3639972145834356</v>
      </c>
      <c r="S97" s="5">
        <f t="shared" si="18"/>
        <v>-1.264707562160073</v>
      </c>
      <c r="T97" s="5">
        <f t="shared" si="14"/>
        <v>1.3200478706560879</v>
      </c>
      <c r="U97" s="5"/>
    </row>
    <row r="98" spans="6:22">
      <c r="F98" s="5">
        <f t="shared" si="12"/>
        <v>0.96017028665035009</v>
      </c>
      <c r="G98" s="5">
        <f t="shared" si="19"/>
        <v>-0.27941549819898043</v>
      </c>
      <c r="H98" s="5">
        <v>2.0999999999999801</v>
      </c>
      <c r="I98" s="5"/>
      <c r="J98" s="5"/>
      <c r="K98" s="5"/>
      <c r="L98" s="5">
        <f t="shared" si="15"/>
        <v>1.8815318601981796</v>
      </c>
      <c r="M98" s="5">
        <f t="shared" si="13"/>
        <v>-0.27941549819898043</v>
      </c>
      <c r="N98" s="5">
        <f t="shared" si="16"/>
        <v>1.3385682046221292</v>
      </c>
      <c r="O98" s="5"/>
      <c r="P98" s="5"/>
      <c r="Q98" s="5"/>
      <c r="R98" s="5">
        <f t="shared" si="17"/>
        <v>1.4897466398619243</v>
      </c>
      <c r="S98" s="5">
        <f t="shared" si="18"/>
        <v>-1.1827468497504918</v>
      </c>
      <c r="T98" s="5">
        <f t="shared" si="14"/>
        <v>1.3385682046221292</v>
      </c>
      <c r="U98" s="5"/>
    </row>
    <row r="99" spans="6:22">
      <c r="F99" s="5">
        <f t="shared" si="12"/>
        <v>0.99017014982270002</v>
      </c>
      <c r="G99" s="5">
        <f t="shared" si="19"/>
        <v>-0.13986806068610466</v>
      </c>
      <c r="H99" s="5">
        <v>2.1499999999999799</v>
      </c>
      <c r="I99" s="5"/>
      <c r="J99" s="5"/>
      <c r="K99" s="5"/>
      <c r="L99" s="5">
        <f t="shared" si="15"/>
        <v>1.9325125038154916</v>
      </c>
      <c r="M99" s="5">
        <f t="shared" si="13"/>
        <v>-0.13986806068610466</v>
      </c>
      <c r="N99" s="5">
        <f t="shared" si="16"/>
        <v>1.3668695432251758</v>
      </c>
      <c r="O99" s="5"/>
      <c r="P99" s="5"/>
      <c r="Q99" s="5"/>
      <c r="R99" s="5">
        <f t="shared" si="17"/>
        <v>1.6036708910922355</v>
      </c>
      <c r="S99" s="5">
        <f t="shared" si="18"/>
        <v>-1.0873855456399759</v>
      </c>
      <c r="T99" s="5">
        <f t="shared" si="14"/>
        <v>1.3668695432251758</v>
      </c>
      <c r="U99" s="5"/>
    </row>
    <row r="100" spans="6:22">
      <c r="F100" s="5">
        <f t="shared" si="12"/>
        <v>0.99999680213549003</v>
      </c>
      <c r="G100" s="5">
        <f t="shared" si="19"/>
        <v>2.5289758388656798E-3</v>
      </c>
      <c r="H100" s="5">
        <v>2.1999999999999802</v>
      </c>
      <c r="I100" s="5"/>
      <c r="J100" s="5"/>
      <c r="K100" s="5"/>
      <c r="L100" s="5">
        <f t="shared" si="15"/>
        <v>1.9660226343525251</v>
      </c>
      <c r="M100" s="5">
        <f t="shared" si="13"/>
        <v>2.5289758388656798E-3</v>
      </c>
      <c r="N100" s="5">
        <f t="shared" si="16"/>
        <v>1.405257487258003</v>
      </c>
      <c r="O100" s="5"/>
      <c r="P100" s="5"/>
      <c r="Q100" s="5"/>
      <c r="R100" s="5">
        <f t="shared" si="17"/>
        <v>1.7038900336839242</v>
      </c>
      <c r="S100" s="5">
        <f t="shared" si="18"/>
        <v>-0.98082115985424767</v>
      </c>
      <c r="T100" s="5">
        <f t="shared" si="14"/>
        <v>1.405257487258003</v>
      </c>
      <c r="U100" s="5"/>
    </row>
    <row r="101" spans="6:22">
      <c r="F101" s="5">
        <f t="shared" si="12"/>
        <v>0.9894500404931359</v>
      </c>
      <c r="G101" s="5">
        <f t="shared" si="19"/>
        <v>0.14487448832741959</v>
      </c>
      <c r="H101" s="5">
        <v>2.24999999999998</v>
      </c>
      <c r="I101" s="5"/>
      <c r="J101" s="5"/>
      <c r="K101" s="5"/>
      <c r="L101" s="5">
        <f t="shared" si="15"/>
        <v>1.981888870842587</v>
      </c>
      <c r="M101" s="5">
        <f t="shared" si="13"/>
        <v>0.14487448832741959</v>
      </c>
      <c r="N101" s="5">
        <f t="shared" si="16"/>
        <v>1.4538321382684019</v>
      </c>
      <c r="O101" s="5"/>
      <c r="P101" s="5"/>
      <c r="Q101" s="5"/>
      <c r="R101" s="5">
        <f t="shared" si="17"/>
        <v>1.7888033537910466</v>
      </c>
      <c r="S101" s="5">
        <f t="shared" si="18"/>
        <v>-0.86547944816947586</v>
      </c>
      <c r="T101" s="5">
        <f t="shared" si="14"/>
        <v>1.4538321382684019</v>
      </c>
      <c r="U101" s="5"/>
    </row>
    <row r="102" spans="6:22">
      <c r="F102" s="5">
        <f t="shared" si="12"/>
        <v>0.95874473912360247</v>
      </c>
      <c r="G102" s="5">
        <f t="shared" si="19"/>
        <v>0.28426840345493087</v>
      </c>
      <c r="H102" s="5">
        <v>2.2999999999999798</v>
      </c>
      <c r="I102" s="5"/>
      <c r="J102" s="5"/>
      <c r="K102" s="5"/>
      <c r="L102" s="5">
        <f t="shared" si="15"/>
        <v>1.9802972998257138</v>
      </c>
      <c r="M102" s="5">
        <f t="shared" si="13"/>
        <v>0.28426840345493087</v>
      </c>
      <c r="N102" s="5">
        <f t="shared" si="16"/>
        <v>1.5124860591423905</v>
      </c>
      <c r="O102" s="5"/>
      <c r="P102" s="5"/>
      <c r="Q102" s="5"/>
      <c r="R102" s="5">
        <f t="shared" si="17"/>
        <v>1.8571219704222628</v>
      </c>
      <c r="S102" s="5">
        <f t="shared" si="18"/>
        <v>-0.74396499102764257</v>
      </c>
      <c r="T102" s="5">
        <f t="shared" si="14"/>
        <v>1.5124860591423905</v>
      </c>
      <c r="U102" s="5"/>
    </row>
    <row r="103" spans="6:22">
      <c r="F103" s="5">
        <f t="shared" si="12"/>
        <v>0.90850647184280864</v>
      </c>
      <c r="G103" s="5">
        <f t="shared" si="19"/>
        <v>0.41787078220393914</v>
      </c>
      <c r="H103" s="5">
        <v>2.3499999999999801</v>
      </c>
      <c r="I103" s="5"/>
      <c r="J103" s="5"/>
      <c r="K103" s="5"/>
      <c r="L103" s="5">
        <f t="shared" si="15"/>
        <v>1.9617896841184339</v>
      </c>
      <c r="M103" s="5">
        <f t="shared" si="13"/>
        <v>0.41787078220393914</v>
      </c>
      <c r="N103" s="5">
        <f t="shared" si="16"/>
        <v>1.5809064629720093</v>
      </c>
      <c r="O103" s="5"/>
      <c r="P103" s="5"/>
      <c r="Q103" s="5"/>
      <c r="R103" s="5">
        <f t="shared" si="17"/>
        <v>1.9078950944307829</v>
      </c>
      <c r="S103" s="5">
        <f t="shared" si="18"/>
        <v>-0.61900812917133119</v>
      </c>
      <c r="T103" s="5">
        <f t="shared" si="14"/>
        <v>1.5809064629720093</v>
      </c>
      <c r="U103" s="5"/>
    </row>
    <row r="104" spans="6:22">
      <c r="F104" s="5">
        <f t="shared" si="12"/>
        <v>0.83975876693956053</v>
      </c>
      <c r="G104" s="5">
        <f t="shared" si="19"/>
        <v>0.54295967930238509</v>
      </c>
      <c r="H104" s="5">
        <v>2.3999999999999799</v>
      </c>
      <c r="I104" s="5"/>
      <c r="J104" s="5"/>
      <c r="K104" s="5"/>
      <c r="L104" s="5">
        <f t="shared" si="15"/>
        <v>1.9272524252203449</v>
      </c>
      <c r="M104" s="5">
        <f t="shared" si="13"/>
        <v>0.54295967930238509</v>
      </c>
      <c r="N104" s="5">
        <f t="shared" si="16"/>
        <v>1.6585815856128554</v>
      </c>
      <c r="O104" s="5"/>
      <c r="P104" s="5"/>
      <c r="Q104" s="5"/>
      <c r="R104" s="5">
        <f t="shared" si="17"/>
        <v>1.9405293993971804</v>
      </c>
      <c r="S104" s="5">
        <f t="shared" si="18"/>
        <v>-0.49340933710365492</v>
      </c>
      <c r="T104" s="5">
        <f t="shared" si="14"/>
        <v>1.6585815856128554</v>
      </c>
      <c r="U104" s="5"/>
    </row>
    <row r="105" spans="6:22">
      <c r="F105" s="5">
        <f t="shared" si="12"/>
        <v>0.75390225434334135</v>
      </c>
      <c r="G105" s="5">
        <f t="shared" si="19"/>
        <v>0.65698659871874687</v>
      </c>
      <c r="H105" s="5">
        <v>2.4499999999999802</v>
      </c>
      <c r="I105" s="5"/>
      <c r="J105" s="5"/>
      <c r="K105" s="5"/>
      <c r="L105" s="5">
        <f t="shared" si="15"/>
        <v>1.8778985042316807</v>
      </c>
      <c r="M105" s="5">
        <f t="shared" si="13"/>
        <v>0.65698659871874687</v>
      </c>
      <c r="N105" s="5">
        <f t="shared" si="16"/>
        <v>1.7448111121001872</v>
      </c>
      <c r="O105" s="5"/>
      <c r="P105" s="5"/>
      <c r="Q105" s="5"/>
      <c r="R105" s="5">
        <f t="shared" si="17"/>
        <v>1.9548011097528082</v>
      </c>
      <c r="S105" s="5">
        <f t="shared" si="18"/>
        <v>-0.36998216767947245</v>
      </c>
      <c r="T105" s="5">
        <f t="shared" si="14"/>
        <v>1.7448111121001872</v>
      </c>
      <c r="U105" s="5"/>
    </row>
    <row r="106" spans="6:22">
      <c r="F106" s="5">
        <f t="shared" si="12"/>
        <v>0.65268612991971264</v>
      </c>
      <c r="G106" s="5">
        <f t="shared" si="19"/>
        <v>0.75762841539268311</v>
      </c>
      <c r="H106" s="5">
        <v>2.49999999999998</v>
      </c>
      <c r="I106" s="5"/>
      <c r="J106" s="5"/>
      <c r="K106" s="5"/>
      <c r="L106" s="5">
        <f t="shared" si="15"/>
        <v>1.8152427692082116</v>
      </c>
      <c r="M106" s="5">
        <f t="shared" si="13"/>
        <v>0.75762841539268311</v>
      </c>
      <c r="N106" s="5">
        <f t="shared" si="16"/>
        <v>1.8387204445012233</v>
      </c>
      <c r="O106" s="5"/>
      <c r="P106" s="5"/>
      <c r="Q106" s="5"/>
      <c r="R106" s="5">
        <f t="shared" si="17"/>
        <v>1.9508605598666655</v>
      </c>
      <c r="S106" s="5">
        <f t="shared" si="18"/>
        <v>-0.25149593024509287</v>
      </c>
      <c r="T106" s="5">
        <f t="shared" si="14"/>
        <v>1.8387204445012233</v>
      </c>
      <c r="U106" s="5"/>
    </row>
    <row r="109" spans="6:22" ht="17">
      <c r="F109" s="6"/>
      <c r="G109" s="8" t="s">
        <v>16</v>
      </c>
      <c r="H109" s="7"/>
      <c r="I109" s="10"/>
      <c r="J109" s="10"/>
      <c r="K109" s="6"/>
      <c r="L109" s="9"/>
      <c r="M109" s="8" t="s">
        <v>14</v>
      </c>
      <c r="N109" s="9"/>
      <c r="O109" s="7"/>
      <c r="P109" s="10"/>
      <c r="Q109" s="6"/>
      <c r="R109" s="9"/>
      <c r="S109" s="8" t="s">
        <v>15</v>
      </c>
      <c r="T109" s="9"/>
      <c r="U109" s="7"/>
      <c r="V109" s="10"/>
    </row>
    <row r="110" spans="6:22" ht="16">
      <c r="F110" s="2" t="s">
        <v>0</v>
      </c>
      <c r="G110" s="2" t="s">
        <v>1</v>
      </c>
      <c r="H110" s="2" t="s">
        <v>2</v>
      </c>
      <c r="I110" s="2"/>
      <c r="J110" s="2"/>
      <c r="K110" s="2"/>
      <c r="L110" s="2" t="s">
        <v>3</v>
      </c>
      <c r="M110" s="2" t="s">
        <v>4</v>
      </c>
      <c r="N110" s="2" t="s">
        <v>5</v>
      </c>
      <c r="O110" s="2"/>
      <c r="P110" s="2"/>
      <c r="Q110" s="2"/>
      <c r="R110" s="2" t="s">
        <v>6</v>
      </c>
      <c r="S110" s="2" t="s">
        <v>7</v>
      </c>
      <c r="T110" s="2" t="s">
        <v>8</v>
      </c>
      <c r="U110" s="2"/>
    </row>
    <row r="111" spans="6:22">
      <c r="F111" s="11">
        <v>-1.5</v>
      </c>
      <c r="G111" s="12">
        <v>0</v>
      </c>
      <c r="H111" s="13">
        <v>0</v>
      </c>
      <c r="I111" s="17"/>
      <c r="J111" s="17"/>
      <c r="K111" s="5"/>
      <c r="L111" s="5">
        <f t="shared" ref="L111:L116" si="20">F111*COS(RADIANS($A$14))+H111*SIN(RADIANS($A$14))</f>
        <v>-1.299038105676658</v>
      </c>
      <c r="M111" s="5">
        <f t="shared" ref="M111:M116" si="21">G111</f>
        <v>0</v>
      </c>
      <c r="N111" s="5">
        <f t="shared" ref="N111:N116" si="22">H111*COS(RADIANS($A$14))-F111*SIN(RADIANS($A$14))</f>
        <v>0.74999999999999989</v>
      </c>
      <c r="O111" s="5"/>
      <c r="P111" s="5"/>
      <c r="Q111" s="5"/>
      <c r="R111" s="5">
        <f t="shared" ref="R111:R116" si="23">L111*COS(RADIANS($A$22))+M111*SIN(RADIANS($A$22))</f>
        <v>-1.125</v>
      </c>
      <c r="S111" s="5">
        <f t="shared" ref="S111:S116" si="24">M111*COS(RADIANS($A$22))-L111*SIN(RADIANS($A$22))</f>
        <v>0.64951905283832889</v>
      </c>
      <c r="T111" s="5">
        <f t="shared" ref="T111:T116" si="25">N111</f>
        <v>0.74999999999999989</v>
      </c>
      <c r="U111" s="5"/>
      <c r="V111" s="5"/>
    </row>
    <row r="112" spans="6:22">
      <c r="F112" s="14">
        <v>1.5</v>
      </c>
      <c r="G112" s="15">
        <f>SIN(H112/$A$6)</f>
        <v>0</v>
      </c>
      <c r="H112" s="16">
        <v>0</v>
      </c>
      <c r="I112" s="17"/>
      <c r="J112" s="17"/>
      <c r="K112" s="5"/>
      <c r="L112" s="5">
        <f t="shared" si="20"/>
        <v>1.299038105676658</v>
      </c>
      <c r="M112" s="5">
        <f t="shared" si="21"/>
        <v>0</v>
      </c>
      <c r="N112" s="5">
        <f t="shared" si="22"/>
        <v>-0.74999999999999989</v>
      </c>
      <c r="O112" s="5"/>
      <c r="P112" s="5"/>
      <c r="Q112" s="5"/>
      <c r="R112" s="5">
        <f t="shared" si="23"/>
        <v>1.125</v>
      </c>
      <c r="S112" s="5">
        <f t="shared" si="24"/>
        <v>-0.64951905283832889</v>
      </c>
      <c r="T112" s="5">
        <f t="shared" si="25"/>
        <v>-0.74999999999999989</v>
      </c>
      <c r="U112" s="5"/>
    </row>
    <row r="113" spans="6:22">
      <c r="F113" s="11">
        <v>0</v>
      </c>
      <c r="G113" s="12">
        <v>-1.5</v>
      </c>
      <c r="H113" s="13">
        <v>0</v>
      </c>
      <c r="I113" s="17"/>
      <c r="J113" s="17"/>
      <c r="K113" s="5"/>
      <c r="L113" s="5">
        <f t="shared" si="20"/>
        <v>0</v>
      </c>
      <c r="M113" s="5">
        <f t="shared" si="21"/>
        <v>-1.5</v>
      </c>
      <c r="N113" s="5">
        <f t="shared" si="22"/>
        <v>0</v>
      </c>
      <c r="O113" s="5"/>
      <c r="P113" s="5"/>
      <c r="Q113" s="5"/>
      <c r="R113" s="5">
        <f t="shared" si="23"/>
        <v>-0.74999999999999989</v>
      </c>
      <c r="S113" s="5">
        <f t="shared" si="24"/>
        <v>-1.299038105676658</v>
      </c>
      <c r="T113" s="5">
        <f t="shared" si="25"/>
        <v>0</v>
      </c>
      <c r="U113" s="5"/>
    </row>
    <row r="114" spans="6:22">
      <c r="F114" s="14">
        <v>0</v>
      </c>
      <c r="G114" s="15">
        <v>1.5</v>
      </c>
      <c r="H114" s="16">
        <v>0</v>
      </c>
      <c r="I114" s="17"/>
      <c r="J114" s="17"/>
      <c r="K114" s="5"/>
      <c r="L114" s="5">
        <f t="shared" si="20"/>
        <v>0</v>
      </c>
      <c r="M114" s="5">
        <f t="shared" si="21"/>
        <v>1.5</v>
      </c>
      <c r="N114" s="5">
        <f t="shared" si="22"/>
        <v>0</v>
      </c>
      <c r="O114" s="5"/>
      <c r="P114" s="5"/>
      <c r="Q114" s="5"/>
      <c r="R114" s="5">
        <f t="shared" si="23"/>
        <v>0.74999999999999989</v>
      </c>
      <c r="S114" s="5">
        <f t="shared" si="24"/>
        <v>1.299038105676658</v>
      </c>
      <c r="T114" s="5">
        <f t="shared" si="25"/>
        <v>0</v>
      </c>
      <c r="U114" s="5"/>
    </row>
    <row r="115" spans="6:22">
      <c r="F115" s="11">
        <v>0</v>
      </c>
      <c r="G115" s="12">
        <v>0</v>
      </c>
      <c r="H115" s="13">
        <v>-3</v>
      </c>
      <c r="I115" s="17"/>
      <c r="J115" s="17"/>
      <c r="K115" s="5"/>
      <c r="L115" s="5">
        <f t="shared" si="20"/>
        <v>-1.4999999999999998</v>
      </c>
      <c r="M115" s="5">
        <f t="shared" si="21"/>
        <v>0</v>
      </c>
      <c r="N115" s="5">
        <f t="shared" si="22"/>
        <v>-2.598076211353316</v>
      </c>
      <c r="O115" s="5"/>
      <c r="P115" s="5"/>
      <c r="Q115" s="5"/>
      <c r="R115" s="5">
        <f t="shared" si="23"/>
        <v>-1.2990381056766578</v>
      </c>
      <c r="S115" s="5">
        <f t="shared" si="24"/>
        <v>0.74999999999999978</v>
      </c>
      <c r="T115" s="5">
        <f t="shared" si="25"/>
        <v>-2.598076211353316</v>
      </c>
      <c r="U115" s="5"/>
    </row>
    <row r="116" spans="6:22">
      <c r="F116" s="14">
        <v>0</v>
      </c>
      <c r="G116" s="15">
        <v>0</v>
      </c>
      <c r="H116" s="16">
        <v>3</v>
      </c>
      <c r="I116" s="17"/>
      <c r="J116" s="17"/>
      <c r="K116" s="5"/>
      <c r="L116" s="5">
        <f t="shared" si="20"/>
        <v>1.4999999999999998</v>
      </c>
      <c r="M116" s="5">
        <f t="shared" si="21"/>
        <v>0</v>
      </c>
      <c r="N116" s="5">
        <f t="shared" si="22"/>
        <v>2.598076211353316</v>
      </c>
      <c r="O116" s="5"/>
      <c r="P116" s="5"/>
      <c r="Q116" s="5"/>
      <c r="R116" s="5">
        <f t="shared" si="23"/>
        <v>1.2990381056766578</v>
      </c>
      <c r="S116" s="5">
        <f t="shared" si="24"/>
        <v>-0.74999999999999978</v>
      </c>
      <c r="T116" s="5">
        <f t="shared" si="25"/>
        <v>2.598076211353316</v>
      </c>
      <c r="U116" s="5"/>
    </row>
    <row r="117" spans="6:22"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6:22"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6:22" ht="17">
      <c r="F119" s="6"/>
      <c r="G119" s="8" t="s">
        <v>17</v>
      </c>
      <c r="H119" s="9"/>
      <c r="I119" s="9"/>
      <c r="J119" s="9"/>
      <c r="K119" s="6"/>
      <c r="L119" s="9"/>
      <c r="M119" s="8" t="s">
        <v>14</v>
      </c>
      <c r="N119" s="9"/>
      <c r="O119" s="9"/>
      <c r="P119" s="9"/>
      <c r="Q119" s="6"/>
      <c r="R119" s="9"/>
      <c r="S119" s="8" t="s">
        <v>15</v>
      </c>
      <c r="T119" s="9"/>
      <c r="U119" s="9"/>
      <c r="V119" s="7"/>
    </row>
    <row r="120" spans="6:22" ht="16">
      <c r="F120" s="2" t="s">
        <v>0</v>
      </c>
      <c r="G120" s="2" t="s">
        <v>1</v>
      </c>
      <c r="H120" s="2" t="s">
        <v>18</v>
      </c>
      <c r="I120" s="2" t="s">
        <v>19</v>
      </c>
      <c r="J120" s="2" t="s">
        <v>20</v>
      </c>
      <c r="K120" s="2" t="s">
        <v>24</v>
      </c>
      <c r="L120" s="2" t="s">
        <v>25</v>
      </c>
      <c r="M120" s="2" t="s">
        <v>26</v>
      </c>
      <c r="N120" s="2" t="s">
        <v>21</v>
      </c>
      <c r="O120" s="2" t="s">
        <v>22</v>
      </c>
      <c r="P120" s="2" t="s">
        <v>23</v>
      </c>
      <c r="Q120" s="2" t="s">
        <v>30</v>
      </c>
      <c r="R120" s="2" t="s">
        <v>31</v>
      </c>
      <c r="S120" s="2" t="s">
        <v>32</v>
      </c>
      <c r="T120" s="2" t="s">
        <v>27</v>
      </c>
      <c r="U120" s="2" t="s">
        <v>28</v>
      </c>
      <c r="V120" s="2" t="s">
        <v>29</v>
      </c>
    </row>
    <row r="121" spans="6:22">
      <c r="F121" s="17">
        <f t="shared" ref="F121:G140" si="26">F25</f>
        <v>-0.28002250482379598</v>
      </c>
      <c r="G121" s="17">
        <f t="shared" si="26"/>
        <v>0.95999343580683261</v>
      </c>
      <c r="H121" s="17">
        <v>-2.5</v>
      </c>
      <c r="I121" s="17">
        <v>0</v>
      </c>
      <c r="J121" s="17">
        <v>2.5</v>
      </c>
      <c r="K121" s="5">
        <f t="shared" ref="K121:K152" si="27">F121*COS(RADIANS($A$14))+H121*SIN(RADIANS($A$14))</f>
        <v>-1.4925066028087577</v>
      </c>
      <c r="L121" s="5">
        <f t="shared" ref="L121:L152" si="28">F121*COS(RADIANS($A$14))+I121*SIN(RADIANS($A$14))</f>
        <v>-0.24250660280875785</v>
      </c>
      <c r="M121" s="5">
        <f t="shared" ref="M121:M152" si="29">F121*COS(RADIANS($A$14))+J121*SIN(RADIANS($A$14))</f>
        <v>1.0074933971912419</v>
      </c>
      <c r="N121" s="5">
        <f t="shared" ref="N121:N152" si="30">H121*COS(RADIANS($A$14))-F121*SIN(RADIANS($A$14))</f>
        <v>-2.0250522570491989</v>
      </c>
      <c r="O121" s="5">
        <f t="shared" ref="O121:O152" si="31">I121*COS(RADIANS($A$14))-F121*SIN(RADIANS($A$14))</f>
        <v>0.14001125241189796</v>
      </c>
      <c r="P121" s="5">
        <f t="shared" ref="P121:P152" si="32">J121*COS(RADIANS($A$14))-F121*SIN(RADIANS($A$14))</f>
        <v>2.3050747618729948</v>
      </c>
      <c r="Q121" s="5">
        <f t="shared" ref="Q121:Q152" si="33">G121*COS(RADIANS($A$22))-K121*SIN(RADIANS($A$22))</f>
        <v>1.5776320042794016</v>
      </c>
      <c r="R121" s="5">
        <f t="shared" ref="R121:R152" si="34">G121*COS(RADIANS($A$22))-L121*SIN(RADIANS($A$22))</f>
        <v>0.95263200427940176</v>
      </c>
      <c r="S121" s="5">
        <f t="shared" ref="S121:S152" si="35">G121*COS(RADIANS($A$22))-M121*SIN(RADIANS($A$22))</f>
        <v>0.32763200427940198</v>
      </c>
      <c r="T121" s="5">
        <f>N121</f>
        <v>-2.0250522570491989</v>
      </c>
      <c r="U121" s="5">
        <f>O121</f>
        <v>0.14001125241189796</v>
      </c>
      <c r="V121" s="5">
        <f>P121</f>
        <v>2.3050747618729948</v>
      </c>
    </row>
    <row r="122" spans="6:22">
      <c r="F122" s="17">
        <f t="shared" si="26"/>
        <v>-0.41384591454310704</v>
      </c>
      <c r="G122" s="17">
        <f t="shared" si="26"/>
        <v>0.91034694431078278</v>
      </c>
      <c r="H122" s="17">
        <v>-2.5</v>
      </c>
      <c r="I122" s="17">
        <v>0</v>
      </c>
      <c r="J122" s="17">
        <v>2.5</v>
      </c>
      <c r="K122" s="5">
        <f t="shared" si="27"/>
        <v>-1.6084010752467344</v>
      </c>
      <c r="L122" s="5">
        <f t="shared" si="28"/>
        <v>-0.35840107524673459</v>
      </c>
      <c r="M122" s="5">
        <f t="shared" si="29"/>
        <v>0.89159892475326519</v>
      </c>
      <c r="N122" s="5">
        <f t="shared" si="30"/>
        <v>-1.9581405521895434</v>
      </c>
      <c r="O122" s="5">
        <f t="shared" si="31"/>
        <v>0.20692295727155349</v>
      </c>
      <c r="P122" s="5">
        <f t="shared" si="32"/>
        <v>2.3719864667326505</v>
      </c>
      <c r="Q122" s="5">
        <f t="shared" si="33"/>
        <v>1.5925841176540425</v>
      </c>
      <c r="R122" s="5">
        <f t="shared" si="34"/>
        <v>0.96758411765404284</v>
      </c>
      <c r="S122" s="5">
        <f t="shared" si="35"/>
        <v>0.34258411765404301</v>
      </c>
      <c r="T122" s="5">
        <f t="shared" ref="T122:T183" si="36">N122</f>
        <v>-1.9581405521895434</v>
      </c>
      <c r="U122" s="5">
        <f t="shared" ref="U122:U183" si="37">O122</f>
        <v>0.20692295727155349</v>
      </c>
      <c r="V122" s="5">
        <f t="shared" ref="V122:V183" si="38">P122</f>
        <v>2.3719864667326505</v>
      </c>
    </row>
    <row r="123" spans="6:22">
      <c r="F123" s="17">
        <f t="shared" si="26"/>
        <v>-0.53923784316905121</v>
      </c>
      <c r="G123" s="17">
        <f t="shared" si="26"/>
        <v>0.84215351836490582</v>
      </c>
      <c r="H123" s="17">
        <v>-2.5</v>
      </c>
      <c r="I123" s="17">
        <v>0</v>
      </c>
      <c r="J123" s="17">
        <v>2.5</v>
      </c>
      <c r="K123" s="5">
        <f t="shared" si="27"/>
        <v>-1.7169936708663271</v>
      </c>
      <c r="L123" s="5">
        <f t="shared" si="28"/>
        <v>-0.46699367086632743</v>
      </c>
      <c r="M123" s="5">
        <f t="shared" si="29"/>
        <v>0.78300632913367241</v>
      </c>
      <c r="N123" s="5">
        <f t="shared" si="30"/>
        <v>-1.8954445878765713</v>
      </c>
      <c r="O123" s="5">
        <f t="shared" si="31"/>
        <v>0.26961892158452555</v>
      </c>
      <c r="P123" s="5">
        <f t="shared" si="32"/>
        <v>2.4346824310456223</v>
      </c>
      <c r="Q123" s="5">
        <f t="shared" si="33"/>
        <v>1.5878231762236168</v>
      </c>
      <c r="R123" s="5">
        <f t="shared" si="34"/>
        <v>0.96282317622361702</v>
      </c>
      <c r="S123" s="5">
        <f t="shared" si="35"/>
        <v>0.33782317622361718</v>
      </c>
      <c r="T123" s="5">
        <f t="shared" si="36"/>
        <v>-1.8954445878765713</v>
      </c>
      <c r="U123" s="5">
        <f t="shared" si="37"/>
        <v>0.26961892158452555</v>
      </c>
      <c r="V123" s="5">
        <f t="shared" si="38"/>
        <v>2.4346824310456223</v>
      </c>
    </row>
    <row r="124" spans="6:22">
      <c r="F124" s="17">
        <f t="shared" si="26"/>
        <v>-0.65364362086361194</v>
      </c>
      <c r="G124" s="17">
        <f t="shared" si="26"/>
        <v>0.7568024953079282</v>
      </c>
      <c r="H124" s="17">
        <v>-2.5</v>
      </c>
      <c r="I124" s="17">
        <v>0</v>
      </c>
      <c r="J124" s="17">
        <v>2.5</v>
      </c>
      <c r="K124" s="5">
        <f t="shared" si="27"/>
        <v>-1.8160719806895318</v>
      </c>
      <c r="L124" s="5">
        <f t="shared" si="28"/>
        <v>-0.56607198068953213</v>
      </c>
      <c r="M124" s="5">
        <f t="shared" si="29"/>
        <v>0.68392801931046765</v>
      </c>
      <c r="N124" s="5">
        <f t="shared" si="30"/>
        <v>-1.8382416990292909</v>
      </c>
      <c r="O124" s="5">
        <f t="shared" si="31"/>
        <v>0.32682181043180591</v>
      </c>
      <c r="P124" s="5">
        <f t="shared" si="32"/>
        <v>2.4918853198929027</v>
      </c>
      <c r="Q124" s="5">
        <f t="shared" si="33"/>
        <v>1.5634461769288852</v>
      </c>
      <c r="R124" s="5">
        <f t="shared" si="34"/>
        <v>0.93844617692888532</v>
      </c>
      <c r="S124" s="5">
        <f t="shared" si="35"/>
        <v>0.31344617692888554</v>
      </c>
      <c r="T124" s="5">
        <f t="shared" si="36"/>
        <v>-1.8382416990292909</v>
      </c>
      <c r="U124" s="5">
        <f t="shared" si="37"/>
        <v>0.32682181043180591</v>
      </c>
      <c r="V124" s="5">
        <f t="shared" si="38"/>
        <v>2.4918853198929027</v>
      </c>
    </row>
    <row r="125" spans="6:22">
      <c r="F125" s="17">
        <f t="shared" si="26"/>
        <v>-0.75473240390523377</v>
      </c>
      <c r="G125" s="17">
        <f t="shared" si="26"/>
        <v>0.65603277242484392</v>
      </c>
      <c r="H125" s="17">
        <v>-2.5</v>
      </c>
      <c r="I125" s="17">
        <v>0</v>
      </c>
      <c r="J125" s="17">
        <v>2.5</v>
      </c>
      <c r="K125" s="5">
        <f t="shared" si="27"/>
        <v>-1.9036174348412298</v>
      </c>
      <c r="L125" s="5">
        <f t="shared" si="28"/>
        <v>-0.65361743484123014</v>
      </c>
      <c r="M125" s="5">
        <f t="shared" si="29"/>
        <v>0.59638256515876964</v>
      </c>
      <c r="N125" s="5">
        <f t="shared" si="30"/>
        <v>-1.7876973075084801</v>
      </c>
      <c r="O125" s="5">
        <f t="shared" si="31"/>
        <v>0.37736620195261683</v>
      </c>
      <c r="P125" s="5">
        <f t="shared" si="32"/>
        <v>2.5424297114137135</v>
      </c>
      <c r="Q125" s="5">
        <f t="shared" si="33"/>
        <v>1.519949764055665</v>
      </c>
      <c r="R125" s="5">
        <f t="shared" si="34"/>
        <v>0.89494976405566529</v>
      </c>
      <c r="S125" s="5">
        <f t="shared" si="35"/>
        <v>0.26994976405566551</v>
      </c>
      <c r="T125" s="5">
        <f t="shared" si="36"/>
        <v>-1.7876973075084801</v>
      </c>
      <c r="U125" s="5">
        <f t="shared" si="37"/>
        <v>0.37736620195261683</v>
      </c>
      <c r="V125" s="5">
        <f t="shared" si="38"/>
        <v>2.5424297114137135</v>
      </c>
    </row>
    <row r="126" spans="6:22">
      <c r="F126" s="17">
        <f t="shared" si="26"/>
        <v>-0.84044466208469049</v>
      </c>
      <c r="G126" s="17">
        <f t="shared" si="26"/>
        <v>0.54189737955940553</v>
      </c>
      <c r="H126" s="17">
        <v>-2.5</v>
      </c>
      <c r="I126" s="17">
        <v>0</v>
      </c>
      <c r="J126" s="17">
        <v>2.5</v>
      </c>
      <c r="K126" s="5">
        <f t="shared" si="27"/>
        <v>-1.97784642784037</v>
      </c>
      <c r="L126" s="5">
        <f t="shared" si="28"/>
        <v>-0.72784642784037024</v>
      </c>
      <c r="M126" s="5">
        <f t="shared" si="29"/>
        <v>0.52215357215962954</v>
      </c>
      <c r="N126" s="5">
        <f t="shared" si="30"/>
        <v>-1.7448411784187516</v>
      </c>
      <c r="O126" s="5">
        <f t="shared" si="31"/>
        <v>0.42022233104234519</v>
      </c>
      <c r="P126" s="5">
        <f t="shared" si="32"/>
        <v>2.5852858405034418</v>
      </c>
      <c r="Q126" s="5">
        <f t="shared" si="33"/>
        <v>1.4582201108628483</v>
      </c>
      <c r="R126" s="5">
        <f t="shared" si="34"/>
        <v>0.83322011086284853</v>
      </c>
      <c r="S126" s="5">
        <f t="shared" si="35"/>
        <v>0.2082201108628487</v>
      </c>
      <c r="T126" s="5">
        <f t="shared" si="36"/>
        <v>-1.7448411784187516</v>
      </c>
      <c r="U126" s="5">
        <f t="shared" si="37"/>
        <v>0.42022233104234519</v>
      </c>
      <c r="V126" s="5">
        <f t="shared" si="38"/>
        <v>2.5852858405034418</v>
      </c>
    </row>
    <row r="127" spans="6:22">
      <c r="F127" s="17">
        <f t="shared" si="26"/>
        <v>-0.90903413850076875</v>
      </c>
      <c r="G127" s="17">
        <f t="shared" si="26"/>
        <v>0.4167216517534999</v>
      </c>
      <c r="H127" s="17">
        <v>-2.5</v>
      </c>
      <c r="I127" s="17">
        <v>0</v>
      </c>
      <c r="J127" s="17">
        <v>2.5</v>
      </c>
      <c r="K127" s="5">
        <f t="shared" si="27"/>
        <v>-2.0372466568489673</v>
      </c>
      <c r="L127" s="5">
        <f t="shared" si="28"/>
        <v>-0.78724665684896766</v>
      </c>
      <c r="M127" s="5">
        <f t="shared" si="29"/>
        <v>0.46275334315103211</v>
      </c>
      <c r="N127" s="5">
        <f t="shared" si="30"/>
        <v>-1.7105464402107124</v>
      </c>
      <c r="O127" s="5">
        <f t="shared" si="31"/>
        <v>0.45451706925038432</v>
      </c>
      <c r="P127" s="5">
        <f t="shared" si="32"/>
        <v>2.619580578711481</v>
      </c>
      <c r="Q127" s="5">
        <f t="shared" si="33"/>
        <v>1.3795148651500264</v>
      </c>
      <c r="R127" s="5">
        <f t="shared" si="34"/>
        <v>0.75451486515002686</v>
      </c>
      <c r="S127" s="5">
        <f t="shared" si="35"/>
        <v>0.129514865150027</v>
      </c>
      <c r="T127" s="5">
        <f t="shared" si="36"/>
        <v>-1.7105464402107124</v>
      </c>
      <c r="U127" s="5">
        <f t="shared" si="37"/>
        <v>0.45451706925038432</v>
      </c>
      <c r="V127" s="5">
        <f t="shared" si="38"/>
        <v>2.619580578711481</v>
      </c>
    </row>
    <row r="128" spans="6:22">
      <c r="F128" s="17">
        <f t="shared" si="26"/>
        <v>-0.95910342688876082</v>
      </c>
      <c r="G128" s="17">
        <f t="shared" si="26"/>
        <v>0.28305585408225603</v>
      </c>
      <c r="H128" s="17">
        <v>-2.5</v>
      </c>
      <c r="I128" s="17">
        <v>0</v>
      </c>
      <c r="J128" s="17">
        <v>2.5</v>
      </c>
      <c r="K128" s="5">
        <f t="shared" si="27"/>
        <v>-2.0806079325423776</v>
      </c>
      <c r="L128" s="5">
        <f t="shared" si="28"/>
        <v>-0.83060793254237797</v>
      </c>
      <c r="M128" s="5">
        <f t="shared" si="29"/>
        <v>0.41939206745762181</v>
      </c>
      <c r="N128" s="5">
        <f t="shared" si="30"/>
        <v>-1.6855117960167165</v>
      </c>
      <c r="O128" s="5">
        <f t="shared" si="31"/>
        <v>0.47955171344438036</v>
      </c>
      <c r="P128" s="5">
        <f t="shared" si="32"/>
        <v>2.6446152229054771</v>
      </c>
      <c r="Q128" s="5">
        <f t="shared" si="33"/>
        <v>1.2854375265963236</v>
      </c>
      <c r="R128" s="5">
        <f t="shared" si="34"/>
        <v>0.66043752659632382</v>
      </c>
      <c r="S128" s="5">
        <f t="shared" si="35"/>
        <v>3.543752659632407E-2</v>
      </c>
      <c r="T128" s="5">
        <f t="shared" si="36"/>
        <v>-1.6855117960167165</v>
      </c>
      <c r="U128" s="5">
        <f t="shared" si="37"/>
        <v>0.47955171344438036</v>
      </c>
      <c r="V128" s="5">
        <f t="shared" si="38"/>
        <v>2.6446152229054771</v>
      </c>
    </row>
    <row r="129" spans="6:22">
      <c r="F129" s="17">
        <f t="shared" si="26"/>
        <v>-0.98963244164780351</v>
      </c>
      <c r="G129" s="17">
        <f t="shared" si="26"/>
        <v>0.14362322388181803</v>
      </c>
      <c r="H129" s="17">
        <v>-2.5</v>
      </c>
      <c r="I129" s="17">
        <v>0</v>
      </c>
      <c r="J129" s="17">
        <v>2.5</v>
      </c>
      <c r="K129" s="5">
        <f t="shared" si="27"/>
        <v>-2.1070468348762188</v>
      </c>
      <c r="L129" s="5">
        <f t="shared" si="28"/>
        <v>-0.85704683487621902</v>
      </c>
      <c r="M129" s="5">
        <f t="shared" si="29"/>
        <v>0.39295316512378076</v>
      </c>
      <c r="N129" s="5">
        <f t="shared" si="30"/>
        <v>-1.6702472886371951</v>
      </c>
      <c r="O129" s="5">
        <f t="shared" si="31"/>
        <v>0.4948162208239017</v>
      </c>
      <c r="P129" s="5">
        <f t="shared" si="32"/>
        <v>2.6598797302849984</v>
      </c>
      <c r="Q129" s="5">
        <f t="shared" si="33"/>
        <v>1.1779047778931835</v>
      </c>
      <c r="R129" s="5">
        <f t="shared" si="34"/>
        <v>0.55290477789318371</v>
      </c>
      <c r="S129" s="5">
        <f t="shared" si="35"/>
        <v>-7.2095222106816056E-2</v>
      </c>
      <c r="T129" s="5">
        <f t="shared" si="36"/>
        <v>-1.6702472886371951</v>
      </c>
      <c r="U129" s="5">
        <f t="shared" si="37"/>
        <v>0.4948162208239017</v>
      </c>
      <c r="V129" s="5">
        <f t="shared" si="38"/>
        <v>2.6598797302849984</v>
      </c>
    </row>
    <row r="130" spans="6:22">
      <c r="F130" s="17">
        <f t="shared" si="26"/>
        <v>-0.99999920053355296</v>
      </c>
      <c r="G130" s="17">
        <f t="shared" si="26"/>
        <v>1.2644889303777341E-3</v>
      </c>
      <c r="H130" s="17">
        <v>-2.5</v>
      </c>
      <c r="I130" s="17">
        <v>0</v>
      </c>
      <c r="J130" s="17">
        <v>2.5</v>
      </c>
      <c r="K130" s="5">
        <f t="shared" si="27"/>
        <v>-2.1160247114261859</v>
      </c>
      <c r="L130" s="5">
        <f t="shared" si="28"/>
        <v>-0.86602471142618609</v>
      </c>
      <c r="M130" s="5">
        <f t="shared" si="29"/>
        <v>0.38397528857381369</v>
      </c>
      <c r="N130" s="5">
        <f t="shared" si="30"/>
        <v>-1.6650639091943205</v>
      </c>
      <c r="O130" s="5">
        <f t="shared" si="31"/>
        <v>0.49999960026677642</v>
      </c>
      <c r="P130" s="5">
        <f t="shared" si="32"/>
        <v>2.6650631097278734</v>
      </c>
      <c r="Q130" s="5">
        <f t="shared" si="33"/>
        <v>1.0591074352496039</v>
      </c>
      <c r="R130" s="5">
        <f t="shared" si="34"/>
        <v>0.43410743524960432</v>
      </c>
      <c r="S130" s="5">
        <f t="shared" si="35"/>
        <v>-0.19089256475039548</v>
      </c>
      <c r="T130" s="5">
        <f t="shared" si="36"/>
        <v>-1.6650639091943205</v>
      </c>
      <c r="U130" s="5">
        <f t="shared" si="37"/>
        <v>0.49999960026677642</v>
      </c>
      <c r="V130" s="5">
        <f t="shared" si="38"/>
        <v>2.6650631097278734</v>
      </c>
    </row>
    <row r="131" spans="6:22">
      <c r="F131" s="17">
        <f t="shared" si="26"/>
        <v>-0.98999249660044952</v>
      </c>
      <c r="G131" s="17">
        <f t="shared" si="26"/>
        <v>-0.14112000805983865</v>
      </c>
      <c r="H131" s="17">
        <v>-2.5</v>
      </c>
      <c r="I131" s="17">
        <v>0</v>
      </c>
      <c r="J131" s="17">
        <v>2.5</v>
      </c>
      <c r="K131" s="5">
        <f t="shared" si="27"/>
        <v>-2.1073586516119684</v>
      </c>
      <c r="L131" s="5">
        <f t="shared" si="28"/>
        <v>-0.85735865161196889</v>
      </c>
      <c r="M131" s="5">
        <f t="shared" si="29"/>
        <v>0.39264134838803089</v>
      </c>
      <c r="N131" s="5">
        <f t="shared" si="30"/>
        <v>-1.670067261160872</v>
      </c>
      <c r="O131" s="5">
        <f t="shared" si="31"/>
        <v>0.49499624830022471</v>
      </c>
      <c r="P131" s="5">
        <f t="shared" si="32"/>
        <v>2.6600597577613216</v>
      </c>
      <c r="Q131" s="5">
        <f t="shared" si="33"/>
        <v>0.93146581384389893</v>
      </c>
      <c r="R131" s="5">
        <f t="shared" si="34"/>
        <v>0.30646581384389937</v>
      </c>
      <c r="S131" s="5">
        <f t="shared" si="35"/>
        <v>-0.31853418615610041</v>
      </c>
      <c r="T131" s="5">
        <f t="shared" si="36"/>
        <v>-1.670067261160872</v>
      </c>
      <c r="U131" s="5">
        <f t="shared" si="37"/>
        <v>0.49499624830022471</v>
      </c>
      <c r="V131" s="5">
        <f t="shared" si="38"/>
        <v>2.6600597577613216</v>
      </c>
    </row>
    <row r="132" spans="6:22">
      <c r="F132" s="17">
        <f t="shared" si="26"/>
        <v>-0.95981620122199807</v>
      </c>
      <c r="G132" s="17">
        <f t="shared" si="26"/>
        <v>-0.28062939951432914</v>
      </c>
      <c r="H132" s="17">
        <v>-2.5</v>
      </c>
      <c r="I132" s="17">
        <v>0</v>
      </c>
      <c r="J132" s="17">
        <v>2.5</v>
      </c>
      <c r="K132" s="5">
        <f t="shared" si="27"/>
        <v>-2.0812252132221269</v>
      </c>
      <c r="L132" s="5">
        <f t="shared" si="28"/>
        <v>-0.83122521322212695</v>
      </c>
      <c r="M132" s="5">
        <f t="shared" si="29"/>
        <v>0.41877478677787283</v>
      </c>
      <c r="N132" s="5">
        <f t="shared" si="30"/>
        <v>-1.6851554088500977</v>
      </c>
      <c r="O132" s="5">
        <f t="shared" si="31"/>
        <v>0.47990810061099898</v>
      </c>
      <c r="P132" s="5">
        <f t="shared" si="32"/>
        <v>2.6449716100720959</v>
      </c>
      <c r="Q132" s="5">
        <f t="shared" si="33"/>
        <v>0.79758041758288178</v>
      </c>
      <c r="R132" s="5">
        <f t="shared" si="34"/>
        <v>0.17258041758288195</v>
      </c>
      <c r="S132" s="5">
        <f t="shared" si="35"/>
        <v>-0.45241958241711788</v>
      </c>
      <c r="T132" s="5">
        <f t="shared" si="36"/>
        <v>-1.6851554088500977</v>
      </c>
      <c r="U132" s="5">
        <f t="shared" si="37"/>
        <v>0.47990810061099898</v>
      </c>
      <c r="V132" s="5">
        <f t="shared" si="38"/>
        <v>2.6449716100720959</v>
      </c>
    </row>
    <row r="133" spans="6:22">
      <c r="F133" s="17">
        <f t="shared" si="26"/>
        <v>-0.91008511052161079</v>
      </c>
      <c r="G133" s="17">
        <f t="shared" si="26"/>
        <v>-0.41442139376106951</v>
      </c>
      <c r="H133" s="17">
        <v>-2.5</v>
      </c>
      <c r="I133" s="17">
        <v>0</v>
      </c>
      <c r="J133" s="17">
        <v>2.5</v>
      </c>
      <c r="K133" s="5">
        <f t="shared" si="27"/>
        <v>-2.0381568253176834</v>
      </c>
      <c r="L133" s="5">
        <f t="shared" si="28"/>
        <v>-0.7881568253176835</v>
      </c>
      <c r="M133" s="5">
        <f t="shared" si="29"/>
        <v>0.46184317468231628</v>
      </c>
      <c r="N133" s="5">
        <f t="shared" si="30"/>
        <v>-1.7100209542002915</v>
      </c>
      <c r="O133" s="5">
        <f t="shared" si="31"/>
        <v>0.45504255526080534</v>
      </c>
      <c r="P133" s="5">
        <f t="shared" si="32"/>
        <v>2.6201060647219023</v>
      </c>
      <c r="Q133" s="5">
        <f t="shared" si="33"/>
        <v>0.66017895779000135</v>
      </c>
      <c r="R133" s="5">
        <f t="shared" si="34"/>
        <v>3.5178957790001575E-2</v>
      </c>
      <c r="S133" s="5">
        <f t="shared" si="35"/>
        <v>-0.5898210422099982</v>
      </c>
      <c r="T133" s="5">
        <f t="shared" si="36"/>
        <v>-1.7100209542002915</v>
      </c>
      <c r="U133" s="5">
        <f t="shared" si="37"/>
        <v>0.45504255526080534</v>
      </c>
      <c r="V133" s="5">
        <f t="shared" si="38"/>
        <v>2.6201060647219023</v>
      </c>
    </row>
    <row r="134" spans="6:22">
      <c r="F134" s="17">
        <f t="shared" si="26"/>
        <v>-0.84181241983662936</v>
      </c>
      <c r="G134" s="17">
        <f t="shared" si="26"/>
        <v>-0.5397701824006198</v>
      </c>
      <c r="H134" s="17">
        <v>-2.5</v>
      </c>
      <c r="I134" s="17">
        <v>0</v>
      </c>
      <c r="J134" s="17">
        <v>2.5</v>
      </c>
      <c r="K134" s="5">
        <f t="shared" si="27"/>
        <v>-1.9790309407997722</v>
      </c>
      <c r="L134" s="5">
        <f t="shared" si="28"/>
        <v>-0.72903094079977238</v>
      </c>
      <c r="M134" s="5">
        <f t="shared" si="29"/>
        <v>0.5209690592002274</v>
      </c>
      <c r="N134" s="5">
        <f t="shared" si="30"/>
        <v>-1.7441572995427821</v>
      </c>
      <c r="O134" s="5">
        <f t="shared" si="31"/>
        <v>0.42090620991831462</v>
      </c>
      <c r="P134" s="5">
        <f t="shared" si="32"/>
        <v>2.5859697193794116</v>
      </c>
      <c r="Q134" s="5">
        <f t="shared" si="33"/>
        <v>0.52206078023558899</v>
      </c>
      <c r="R134" s="5">
        <f t="shared" si="34"/>
        <v>-0.10293921976441078</v>
      </c>
      <c r="S134" s="5">
        <f t="shared" si="35"/>
        <v>-0.72793921976441056</v>
      </c>
      <c r="T134" s="5">
        <f t="shared" si="36"/>
        <v>-1.7441572995427821</v>
      </c>
      <c r="U134" s="5">
        <f t="shared" si="37"/>
        <v>0.42090620991831462</v>
      </c>
      <c r="V134" s="5">
        <f t="shared" si="38"/>
        <v>2.5859697193794116</v>
      </c>
    </row>
    <row r="135" spans="6:22">
      <c r="F135" s="17">
        <f t="shared" si="26"/>
        <v>-0.75638908140428707</v>
      </c>
      <c r="G135" s="17">
        <f t="shared" si="26"/>
        <v>-0.65412197450657383</v>
      </c>
      <c r="H135" s="17">
        <v>-2.5</v>
      </c>
      <c r="I135" s="17">
        <v>0</v>
      </c>
      <c r="J135" s="17">
        <v>2.5</v>
      </c>
      <c r="K135" s="5">
        <f t="shared" si="27"/>
        <v>-1.9050521596412882</v>
      </c>
      <c r="L135" s="5">
        <f t="shared" si="28"/>
        <v>-0.65505215964128838</v>
      </c>
      <c r="M135" s="5">
        <f t="shared" si="29"/>
        <v>0.5949478403587114</v>
      </c>
      <c r="N135" s="5">
        <f t="shared" si="30"/>
        <v>-1.7868689687589534</v>
      </c>
      <c r="O135" s="5">
        <f t="shared" si="31"/>
        <v>0.37819454070214348</v>
      </c>
      <c r="P135" s="5">
        <f t="shared" si="32"/>
        <v>2.5432580501632405</v>
      </c>
      <c r="Q135" s="5">
        <f t="shared" si="33"/>
        <v>0.38603983272431408</v>
      </c>
      <c r="R135" s="5">
        <f t="shared" si="34"/>
        <v>-0.23896016727568575</v>
      </c>
      <c r="S135" s="5">
        <f t="shared" si="35"/>
        <v>-0.86396016727568559</v>
      </c>
      <c r="T135" s="5">
        <f t="shared" si="36"/>
        <v>-1.7868689687589534</v>
      </c>
      <c r="U135" s="5">
        <f t="shared" si="37"/>
        <v>0.37819454070214348</v>
      </c>
      <c r="V135" s="5">
        <f t="shared" si="38"/>
        <v>2.5432580501632405</v>
      </c>
    </row>
    <row r="136" spans="6:22">
      <c r="F136" s="17">
        <f t="shared" si="26"/>
        <v>-0.65555546582536561</v>
      </c>
      <c r="G136" s="17">
        <f t="shared" si="26"/>
        <v>-0.7551470262316391</v>
      </c>
      <c r="H136" s="17">
        <v>-2.5</v>
      </c>
      <c r="I136" s="17">
        <v>0</v>
      </c>
      <c r="J136" s="17">
        <v>2.5</v>
      </c>
      <c r="K136" s="5">
        <f t="shared" si="27"/>
        <v>-1.8177276869945078</v>
      </c>
      <c r="L136" s="5">
        <f t="shared" si="28"/>
        <v>-0.56772768699450804</v>
      </c>
      <c r="M136" s="5">
        <f t="shared" si="29"/>
        <v>0.68227231300549174</v>
      </c>
      <c r="N136" s="5">
        <f t="shared" si="30"/>
        <v>-1.8372857765484141</v>
      </c>
      <c r="O136" s="5">
        <f t="shared" si="31"/>
        <v>0.32777773291268275</v>
      </c>
      <c r="P136" s="5">
        <f t="shared" si="32"/>
        <v>2.4928412423737796</v>
      </c>
      <c r="Q136" s="5">
        <f t="shared" si="33"/>
        <v>0.25488733518838047</v>
      </c>
      <c r="R136" s="5">
        <f t="shared" si="34"/>
        <v>-0.37011266481161936</v>
      </c>
      <c r="S136" s="5">
        <f t="shared" si="35"/>
        <v>-0.99511266481161909</v>
      </c>
      <c r="T136" s="5">
        <f t="shared" si="36"/>
        <v>-1.8372857765484141</v>
      </c>
      <c r="U136" s="5">
        <f t="shared" si="37"/>
        <v>0.32777773291268275</v>
      </c>
      <c r="V136" s="5">
        <f t="shared" si="38"/>
        <v>2.4928412423737796</v>
      </c>
    </row>
    <row r="137" spans="6:22">
      <c r="F137" s="17">
        <f t="shared" si="26"/>
        <v>-0.54136590466012247</v>
      </c>
      <c r="G137" s="17">
        <f t="shared" si="26"/>
        <v>-0.84078710579523475</v>
      </c>
      <c r="H137" s="17">
        <v>-2.5</v>
      </c>
      <c r="I137" s="17">
        <v>0</v>
      </c>
      <c r="J137" s="17">
        <v>2.5</v>
      </c>
      <c r="K137" s="5">
        <f t="shared" si="27"/>
        <v>-1.7188366261784103</v>
      </c>
      <c r="L137" s="5">
        <f t="shared" si="28"/>
        <v>-0.46883662617841049</v>
      </c>
      <c r="M137" s="5">
        <f t="shared" si="29"/>
        <v>0.78116337382158929</v>
      </c>
      <c r="N137" s="5">
        <f t="shared" si="30"/>
        <v>-1.8943805571310357</v>
      </c>
      <c r="O137" s="5">
        <f t="shared" si="31"/>
        <v>0.27068295233006118</v>
      </c>
      <c r="P137" s="5">
        <f t="shared" si="32"/>
        <v>2.4357464617911582</v>
      </c>
      <c r="Q137" s="5">
        <f t="shared" si="33"/>
        <v>0.13127532029613731</v>
      </c>
      <c r="R137" s="5">
        <f t="shared" si="34"/>
        <v>-0.49372467970386247</v>
      </c>
      <c r="S137" s="5">
        <f t="shared" si="35"/>
        <v>-1.1187246797038624</v>
      </c>
      <c r="T137" s="5">
        <f t="shared" si="36"/>
        <v>-1.8943805571310357</v>
      </c>
      <c r="U137" s="5">
        <f t="shared" si="37"/>
        <v>0.27068295233006118</v>
      </c>
      <c r="V137" s="5">
        <f t="shared" si="38"/>
        <v>2.4357464617911582</v>
      </c>
    </row>
    <row r="138" spans="6:22">
      <c r="F138" s="17">
        <f t="shared" si="26"/>
        <v>-0.41614683654716822</v>
      </c>
      <c r="G138" s="17">
        <f t="shared" si="26"/>
        <v>-0.90929742682566983</v>
      </c>
      <c r="H138" s="17">
        <v>-2.5</v>
      </c>
      <c r="I138" s="17">
        <v>0</v>
      </c>
      <c r="J138" s="17">
        <v>2.5</v>
      </c>
      <c r="K138" s="5">
        <f t="shared" si="27"/>
        <v>-1.610393732154378</v>
      </c>
      <c r="L138" s="5">
        <f t="shared" si="28"/>
        <v>-0.3603937321543782</v>
      </c>
      <c r="M138" s="5">
        <f t="shared" si="29"/>
        <v>0.88960626784562158</v>
      </c>
      <c r="N138" s="5">
        <f t="shared" si="30"/>
        <v>-1.9569900911875127</v>
      </c>
      <c r="O138" s="5">
        <f t="shared" si="31"/>
        <v>0.20807341827358408</v>
      </c>
      <c r="P138" s="5">
        <f t="shared" si="32"/>
        <v>2.3731369277346808</v>
      </c>
      <c r="Q138" s="5">
        <f t="shared" si="33"/>
        <v>1.7722194850337103E-2</v>
      </c>
      <c r="R138" s="5">
        <f t="shared" si="34"/>
        <v>-0.60727780514966267</v>
      </c>
      <c r="S138" s="5">
        <f t="shared" si="35"/>
        <v>-1.2322778051496626</v>
      </c>
      <c r="T138" s="5">
        <f t="shared" si="36"/>
        <v>-1.9569900911875127</v>
      </c>
      <c r="U138" s="5">
        <f t="shared" si="37"/>
        <v>0.20807341827358408</v>
      </c>
      <c r="V138" s="5">
        <f t="shared" si="38"/>
        <v>2.3731369277346808</v>
      </c>
    </row>
    <row r="139" spans="6:22">
      <c r="F139" s="17">
        <f t="shared" si="26"/>
        <v>-0.28244940955447256</v>
      </c>
      <c r="G139" s="17">
        <f t="shared" si="26"/>
        <v>-0.95928219572883233</v>
      </c>
      <c r="H139" s="17">
        <v>-2.5</v>
      </c>
      <c r="I139" s="17">
        <v>0</v>
      </c>
      <c r="J139" s="17">
        <v>2.5</v>
      </c>
      <c r="K139" s="5">
        <f t="shared" si="27"/>
        <v>-1.4946083639580883</v>
      </c>
      <c r="L139" s="5">
        <f t="shared" si="28"/>
        <v>-0.24460836395808841</v>
      </c>
      <c r="M139" s="5">
        <f t="shared" si="29"/>
        <v>1.0053916360419113</v>
      </c>
      <c r="N139" s="5">
        <f t="shared" si="30"/>
        <v>-2.0238388046838605</v>
      </c>
      <c r="O139" s="5">
        <f t="shared" si="31"/>
        <v>0.14122470477723625</v>
      </c>
      <c r="P139" s="5">
        <f t="shared" si="32"/>
        <v>2.3062882142383332</v>
      </c>
      <c r="Q139" s="5">
        <f t="shared" si="33"/>
        <v>-8.345856892024095E-2</v>
      </c>
      <c r="R139" s="5">
        <f t="shared" si="34"/>
        <v>-0.70845856892024073</v>
      </c>
      <c r="S139" s="5">
        <f t="shared" si="35"/>
        <v>-1.3334585689202405</v>
      </c>
      <c r="T139" s="5">
        <f t="shared" si="36"/>
        <v>-2.0238388046838605</v>
      </c>
      <c r="U139" s="5">
        <f t="shared" si="37"/>
        <v>0.14122470477723625</v>
      </c>
      <c r="V139" s="5">
        <f t="shared" si="38"/>
        <v>2.3062882142383332</v>
      </c>
    </row>
    <row r="140" spans="6:22">
      <c r="F140" s="17">
        <f t="shared" si="26"/>
        <v>-0.14299750541749892</v>
      </c>
      <c r="G140" s="17">
        <f t="shared" si="26"/>
        <v>-0.98972304885981732</v>
      </c>
      <c r="H140" s="17">
        <v>-2.5</v>
      </c>
      <c r="I140" s="17">
        <v>0</v>
      </c>
      <c r="J140" s="17">
        <v>2.5</v>
      </c>
      <c r="K140" s="5">
        <f t="shared" si="27"/>
        <v>-1.3738394723693568</v>
      </c>
      <c r="L140" s="5">
        <f t="shared" si="28"/>
        <v>-0.12383947236935697</v>
      </c>
      <c r="M140" s="5">
        <f t="shared" si="29"/>
        <v>1.1261605276306428</v>
      </c>
      <c r="N140" s="5">
        <f t="shared" si="30"/>
        <v>-2.0935647567523472</v>
      </c>
      <c r="O140" s="5">
        <f t="shared" si="31"/>
        <v>7.1498752708749447E-2</v>
      </c>
      <c r="P140" s="5">
        <f t="shared" si="32"/>
        <v>2.2365622621698464</v>
      </c>
      <c r="Q140" s="5">
        <f t="shared" si="33"/>
        <v>-0.17020556683891075</v>
      </c>
      <c r="R140" s="5">
        <f t="shared" si="34"/>
        <v>-0.79520556683891053</v>
      </c>
      <c r="S140" s="5">
        <f t="shared" si="35"/>
        <v>-1.4202055668389102</v>
      </c>
      <c r="T140" s="5">
        <f t="shared" si="36"/>
        <v>-2.0935647567523472</v>
      </c>
      <c r="U140" s="5">
        <f t="shared" si="37"/>
        <v>7.1498752708749447E-2</v>
      </c>
      <c r="V140" s="5">
        <f t="shared" si="38"/>
        <v>2.2365622621698464</v>
      </c>
    </row>
    <row r="141" spans="6:22">
      <c r="F141" s="17">
        <f t="shared" ref="F141:G160" si="39">F45</f>
        <v>-6.3224459158210775E-4</v>
      </c>
      <c r="G141" s="17">
        <f t="shared" si="39"/>
        <v>-0.9999998001333682</v>
      </c>
      <c r="H141" s="17">
        <v>-2.5</v>
      </c>
      <c r="I141" s="17">
        <v>0</v>
      </c>
      <c r="J141" s="17">
        <v>2.5</v>
      </c>
      <c r="K141" s="5">
        <f t="shared" si="27"/>
        <v>-1.2505475398777153</v>
      </c>
      <c r="L141" s="5">
        <f t="shared" si="28"/>
        <v>-5.4753987771542236E-4</v>
      </c>
      <c r="M141" s="5">
        <f t="shared" si="29"/>
        <v>1.2494524601222843</v>
      </c>
      <c r="N141" s="5">
        <f t="shared" si="30"/>
        <v>-2.1647473871653058</v>
      </c>
      <c r="O141" s="5">
        <f t="shared" si="31"/>
        <v>3.1612229579105382E-4</v>
      </c>
      <c r="P141" s="5">
        <f t="shared" si="32"/>
        <v>2.1653796317568879</v>
      </c>
      <c r="Q141" s="5">
        <f t="shared" si="33"/>
        <v>-0.24075146075600062</v>
      </c>
      <c r="R141" s="5">
        <f t="shared" si="34"/>
        <v>-0.8657514607560004</v>
      </c>
      <c r="S141" s="5">
        <f t="shared" si="35"/>
        <v>-1.4907514607560002</v>
      </c>
      <c r="T141" s="5">
        <f t="shared" si="36"/>
        <v>-2.1647473871653058</v>
      </c>
      <c r="U141" s="5">
        <f t="shared" si="37"/>
        <v>3.1612229579105382E-4</v>
      </c>
      <c r="V141" s="5">
        <f t="shared" si="38"/>
        <v>2.1653796317568879</v>
      </c>
    </row>
    <row r="142" spans="6:22">
      <c r="F142" s="17">
        <f t="shared" si="39"/>
        <v>0.14174589725631212</v>
      </c>
      <c r="G142" s="17">
        <f t="shared" si="39"/>
        <v>-0.98990307637212793</v>
      </c>
      <c r="H142" s="17">
        <v>-2.5</v>
      </c>
      <c r="I142" s="17">
        <v>0</v>
      </c>
      <c r="J142" s="17">
        <v>2.5</v>
      </c>
      <c r="K142" s="5">
        <f t="shared" si="27"/>
        <v>-1.1272444520938145</v>
      </c>
      <c r="L142" s="5">
        <f t="shared" si="28"/>
        <v>0.12275554790618527</v>
      </c>
      <c r="M142" s="5">
        <f t="shared" si="29"/>
        <v>1.372755547906185</v>
      </c>
      <c r="N142" s="5">
        <f t="shared" si="30"/>
        <v>-2.2359364580892529</v>
      </c>
      <c r="O142" s="5">
        <f t="shared" si="31"/>
        <v>-7.0872948628156046E-2</v>
      </c>
      <c r="P142" s="5">
        <f t="shared" si="32"/>
        <v>2.0941905608329408</v>
      </c>
      <c r="Q142" s="5">
        <f t="shared" si="33"/>
        <v>-0.29365898537572299</v>
      </c>
      <c r="R142" s="5">
        <f t="shared" si="34"/>
        <v>-0.91865898537572277</v>
      </c>
      <c r="S142" s="5">
        <f t="shared" si="35"/>
        <v>-1.5436589853757225</v>
      </c>
      <c r="T142" s="5">
        <f t="shared" si="36"/>
        <v>-2.2359364580892529</v>
      </c>
      <c r="U142" s="5">
        <f t="shared" si="37"/>
        <v>-7.0872948628156046E-2</v>
      </c>
      <c r="V142" s="5">
        <f t="shared" si="38"/>
        <v>2.0941905608329408</v>
      </c>
    </row>
    <row r="143" spans="6:22">
      <c r="F143" s="17">
        <f t="shared" si="39"/>
        <v>0.28123618202798428</v>
      </c>
      <c r="G143" s="17">
        <f t="shared" si="39"/>
        <v>-0.95963858296669302</v>
      </c>
      <c r="H143" s="17">
        <v>-2.5</v>
      </c>
      <c r="I143" s="17">
        <v>0</v>
      </c>
      <c r="J143" s="17">
        <v>2.5</v>
      </c>
      <c r="K143" s="5">
        <f t="shared" si="27"/>
        <v>-1.0064423219004208</v>
      </c>
      <c r="L143" s="5">
        <f t="shared" si="28"/>
        <v>0.24355767809957898</v>
      </c>
      <c r="M143" s="5">
        <f t="shared" si="29"/>
        <v>1.4935576780995787</v>
      </c>
      <c r="N143" s="5">
        <f t="shared" si="30"/>
        <v>-2.3056816004750891</v>
      </c>
      <c r="O143" s="5">
        <f t="shared" si="31"/>
        <v>-0.14061809101399211</v>
      </c>
      <c r="P143" s="5">
        <f t="shared" si="32"/>
        <v>2.0244454184471046</v>
      </c>
      <c r="Q143" s="5">
        <f t="shared" si="33"/>
        <v>-0.32785023035064664</v>
      </c>
      <c r="R143" s="5">
        <f t="shared" si="34"/>
        <v>-0.95285023035064642</v>
      </c>
      <c r="S143" s="5">
        <f t="shared" si="35"/>
        <v>-1.5778502303506463</v>
      </c>
      <c r="T143" s="5">
        <f t="shared" si="36"/>
        <v>-2.3056816004750891</v>
      </c>
      <c r="U143" s="5">
        <f t="shared" si="37"/>
        <v>-0.14061809101399211</v>
      </c>
      <c r="V143" s="5">
        <f t="shared" si="38"/>
        <v>2.0244454184471046</v>
      </c>
    </row>
    <row r="144" spans="6:22">
      <c r="F144" s="17">
        <f t="shared" si="39"/>
        <v>0.41499670732104182</v>
      </c>
      <c r="G144" s="17">
        <f t="shared" si="39"/>
        <v>-0.90982291294113582</v>
      </c>
      <c r="H144" s="17">
        <v>-2.5</v>
      </c>
      <c r="I144" s="17">
        <v>0</v>
      </c>
      <c r="J144" s="17">
        <v>2.5</v>
      </c>
      <c r="K144" s="5">
        <f t="shared" si="27"/>
        <v>-0.89060230897308201</v>
      </c>
      <c r="L144" s="5">
        <f t="shared" si="28"/>
        <v>0.35939769102691776</v>
      </c>
      <c r="M144" s="5">
        <f t="shared" si="29"/>
        <v>1.6093976910269174</v>
      </c>
      <c r="N144" s="5">
        <f t="shared" si="30"/>
        <v>-2.3725618631216179</v>
      </c>
      <c r="O144" s="5">
        <f t="shared" si="31"/>
        <v>-0.20749835366052088</v>
      </c>
      <c r="P144" s="5">
        <f t="shared" si="32"/>
        <v>1.957565155800576</v>
      </c>
      <c r="Q144" s="5">
        <f t="shared" si="33"/>
        <v>-0.34262860106564041</v>
      </c>
      <c r="R144" s="5">
        <f t="shared" si="34"/>
        <v>-0.96762860106564019</v>
      </c>
      <c r="S144" s="5">
        <f t="shared" si="35"/>
        <v>-1.5926286010656399</v>
      </c>
      <c r="T144" s="5">
        <f t="shared" si="36"/>
        <v>-2.3725618631216179</v>
      </c>
      <c r="U144" s="5">
        <f t="shared" si="37"/>
        <v>-0.20749835366052088</v>
      </c>
      <c r="V144" s="5">
        <f t="shared" si="38"/>
        <v>1.957565155800576</v>
      </c>
    </row>
    <row r="145" spans="6:24">
      <c r="F145" s="17">
        <f t="shared" si="39"/>
        <v>0.54030230586811556</v>
      </c>
      <c r="G145" s="17">
        <f t="shared" si="39"/>
        <v>-0.84147098480791194</v>
      </c>
      <c r="H145" s="17">
        <v>-2.5</v>
      </c>
      <c r="I145" s="17">
        <v>0</v>
      </c>
      <c r="J145" s="17">
        <v>2.5</v>
      </c>
      <c r="K145" s="5">
        <f t="shared" si="27"/>
        <v>-0.78208447739490161</v>
      </c>
      <c r="L145" s="5">
        <f t="shared" si="28"/>
        <v>0.46791552260509811</v>
      </c>
      <c r="M145" s="5">
        <f t="shared" si="29"/>
        <v>1.7179155226050979</v>
      </c>
      <c r="N145" s="5">
        <f t="shared" si="30"/>
        <v>-2.4352146623951545</v>
      </c>
      <c r="O145" s="5">
        <f t="shared" si="31"/>
        <v>-0.27015115293405773</v>
      </c>
      <c r="P145" s="5">
        <f t="shared" si="32"/>
        <v>1.8949123565270392</v>
      </c>
      <c r="Q145" s="5">
        <f t="shared" si="33"/>
        <v>-0.33769301069371044</v>
      </c>
      <c r="R145" s="5">
        <f t="shared" si="34"/>
        <v>-0.96269301069371016</v>
      </c>
      <c r="S145" s="5">
        <f t="shared" si="35"/>
        <v>-1.5876930106937102</v>
      </c>
      <c r="T145" s="5">
        <f t="shared" si="36"/>
        <v>-2.4352146623951545</v>
      </c>
      <c r="U145" s="5">
        <f t="shared" si="37"/>
        <v>-0.27015115293405773</v>
      </c>
      <c r="V145" s="5">
        <f t="shared" si="38"/>
        <v>1.8949123565270392</v>
      </c>
    </row>
    <row r="146" spans="6:24">
      <c r="F146" s="17">
        <f t="shared" si="39"/>
        <v>0.65460006667524584</v>
      </c>
      <c r="G146" s="17">
        <f t="shared" si="39"/>
        <v>-0.75597536514675112</v>
      </c>
      <c r="H146" s="17">
        <v>-2.5</v>
      </c>
      <c r="I146" s="17">
        <v>0</v>
      </c>
      <c r="J146" s="17">
        <v>2.5</v>
      </c>
      <c r="K146" s="5">
        <f t="shared" si="27"/>
        <v>-0.68309971294024951</v>
      </c>
      <c r="L146" s="5">
        <f t="shared" si="28"/>
        <v>0.56690028705975026</v>
      </c>
      <c r="M146" s="5">
        <f t="shared" si="29"/>
        <v>1.8169002870597502</v>
      </c>
      <c r="N146" s="5">
        <f t="shared" si="30"/>
        <v>-2.4923635427987199</v>
      </c>
      <c r="O146" s="5">
        <f t="shared" si="31"/>
        <v>-0.32730003333762286</v>
      </c>
      <c r="P146" s="5">
        <f t="shared" si="32"/>
        <v>1.837763476123474</v>
      </c>
      <c r="Q146" s="5">
        <f t="shared" si="33"/>
        <v>-0.31314401438217898</v>
      </c>
      <c r="R146" s="5">
        <f t="shared" si="34"/>
        <v>-0.93814401438217876</v>
      </c>
      <c r="S146" s="5">
        <f t="shared" si="35"/>
        <v>-1.5631440143821786</v>
      </c>
      <c r="T146" s="5">
        <f t="shared" si="36"/>
        <v>-2.4923635427987199</v>
      </c>
      <c r="U146" s="5">
        <f t="shared" si="37"/>
        <v>-0.32730003333762286</v>
      </c>
      <c r="V146" s="5">
        <f t="shared" si="38"/>
        <v>1.837763476123474</v>
      </c>
    </row>
    <row r="147" spans="6:24">
      <c r="F147" s="17">
        <f t="shared" si="39"/>
        <v>0.75556134670067787</v>
      </c>
      <c r="G147" s="17">
        <f t="shared" si="39"/>
        <v>-0.65507789717854015</v>
      </c>
      <c r="H147" s="17">
        <v>-2.5</v>
      </c>
      <c r="I147" s="17">
        <v>0</v>
      </c>
      <c r="J147" s="17">
        <v>2.5</v>
      </c>
      <c r="K147" s="5">
        <f t="shared" si="27"/>
        <v>-0.59566467963963099</v>
      </c>
      <c r="L147" s="5">
        <f t="shared" si="28"/>
        <v>0.65433532036036879</v>
      </c>
      <c r="M147" s="5">
        <f t="shared" si="29"/>
        <v>1.9043353203603686</v>
      </c>
      <c r="N147" s="5">
        <f t="shared" si="30"/>
        <v>-2.5428441828114359</v>
      </c>
      <c r="O147" s="5">
        <f t="shared" si="31"/>
        <v>-0.37778067335033888</v>
      </c>
      <c r="P147" s="5">
        <f t="shared" si="32"/>
        <v>1.787282836110758</v>
      </c>
      <c r="Q147" s="5">
        <f t="shared" si="33"/>
        <v>-0.26948176059449086</v>
      </c>
      <c r="R147" s="5">
        <f t="shared" si="34"/>
        <v>-0.89448176059449058</v>
      </c>
      <c r="S147" s="5">
        <f t="shared" si="35"/>
        <v>-1.5194817605944904</v>
      </c>
      <c r="T147" s="5">
        <f t="shared" si="36"/>
        <v>-2.5428441828114359</v>
      </c>
      <c r="U147" s="5">
        <f t="shared" si="37"/>
        <v>-0.37778067335033888</v>
      </c>
      <c r="V147" s="5">
        <f t="shared" si="38"/>
        <v>1.787282836110758</v>
      </c>
    </row>
    <row r="148" spans="6:24">
      <c r="F148" s="17">
        <f t="shared" si="39"/>
        <v>0.84112921341522073</v>
      </c>
      <c r="G148" s="17">
        <f t="shared" si="39"/>
        <v>-0.54083421335885562</v>
      </c>
      <c r="H148" s="17">
        <v>-2.5</v>
      </c>
      <c r="I148" s="17">
        <v>0</v>
      </c>
      <c r="J148" s="17">
        <v>2.5</v>
      </c>
      <c r="K148" s="5">
        <f t="shared" si="27"/>
        <v>-0.52156073331719588</v>
      </c>
      <c r="L148" s="5">
        <f t="shared" si="28"/>
        <v>0.7284392666828039</v>
      </c>
      <c r="M148" s="5">
        <f t="shared" si="29"/>
        <v>1.9784392666828037</v>
      </c>
      <c r="N148" s="5">
        <f t="shared" si="30"/>
        <v>-2.5856281161687074</v>
      </c>
      <c r="O148" s="5">
        <f t="shared" si="31"/>
        <v>-0.42056460670761031</v>
      </c>
      <c r="P148" s="5">
        <f t="shared" si="32"/>
        <v>1.7444989027534865</v>
      </c>
      <c r="Q148" s="5">
        <f t="shared" si="33"/>
        <v>-0.20759580134594435</v>
      </c>
      <c r="R148" s="5">
        <f t="shared" si="34"/>
        <v>-0.83259580134594413</v>
      </c>
      <c r="S148" s="5">
        <f t="shared" si="35"/>
        <v>-1.457595801345944</v>
      </c>
      <c r="T148" s="5">
        <f t="shared" si="36"/>
        <v>-2.5856281161687074</v>
      </c>
      <c r="U148" s="5">
        <f t="shared" si="37"/>
        <v>-0.42056460670761031</v>
      </c>
      <c r="V148" s="5">
        <f t="shared" si="38"/>
        <v>1.7444989027534865</v>
      </c>
    </row>
    <row r="149" spans="6:24">
      <c r="F149" s="17">
        <f t="shared" si="39"/>
        <v>0.90956035167415483</v>
      </c>
      <c r="G149" s="17">
        <f t="shared" si="39"/>
        <v>-0.41557185499307797</v>
      </c>
      <c r="H149" s="17">
        <v>-2.5</v>
      </c>
      <c r="I149" s="17">
        <v>0</v>
      </c>
      <c r="J149" s="17">
        <v>2.5</v>
      </c>
      <c r="K149" s="5">
        <f t="shared" si="27"/>
        <v>-0.46229762917507378</v>
      </c>
      <c r="L149" s="5">
        <f t="shared" si="28"/>
        <v>0.787702370824926</v>
      </c>
      <c r="M149" s="5">
        <f t="shared" si="29"/>
        <v>2.0377023708249258</v>
      </c>
      <c r="N149" s="5">
        <f t="shared" si="30"/>
        <v>-2.6198436852981741</v>
      </c>
      <c r="O149" s="5">
        <f t="shared" si="31"/>
        <v>-0.45478017583707736</v>
      </c>
      <c r="P149" s="5">
        <f t="shared" si="32"/>
        <v>1.7102833336240195</v>
      </c>
      <c r="Q149" s="5">
        <f t="shared" si="33"/>
        <v>-0.12874696893429169</v>
      </c>
      <c r="R149" s="5">
        <f t="shared" si="34"/>
        <v>-0.75374696893429149</v>
      </c>
      <c r="S149" s="5">
        <f t="shared" si="35"/>
        <v>-1.3787469689342913</v>
      </c>
      <c r="T149" s="5">
        <f t="shared" si="36"/>
        <v>-2.6198436852981741</v>
      </c>
      <c r="U149" s="5">
        <f t="shared" si="37"/>
        <v>-0.45478017583707736</v>
      </c>
      <c r="V149" s="5">
        <f t="shared" si="38"/>
        <v>1.7102833336240195</v>
      </c>
    </row>
    <row r="150" spans="6:24">
      <c r="F150" s="17">
        <f t="shared" si="39"/>
        <v>0.95946058111190924</v>
      </c>
      <c r="G150" s="17">
        <f t="shared" si="39"/>
        <v>-0.28184285212223736</v>
      </c>
      <c r="H150" s="17">
        <v>-2.5</v>
      </c>
      <c r="I150" s="17">
        <v>0</v>
      </c>
      <c r="J150" s="17">
        <v>2.5</v>
      </c>
      <c r="K150" s="5">
        <f t="shared" si="27"/>
        <v>-0.41908276282730639</v>
      </c>
      <c r="L150" s="5">
        <f t="shared" si="28"/>
        <v>0.83091723717269339</v>
      </c>
      <c r="M150" s="5">
        <f t="shared" si="29"/>
        <v>2.0809172371726934</v>
      </c>
      <c r="N150" s="5">
        <f t="shared" si="30"/>
        <v>-2.6447938000170512</v>
      </c>
      <c r="O150" s="5">
        <f t="shared" si="31"/>
        <v>-0.47973029055595456</v>
      </c>
      <c r="P150" s="5">
        <f t="shared" si="32"/>
        <v>1.6853332189051422</v>
      </c>
      <c r="Q150" s="5">
        <f t="shared" si="33"/>
        <v>-3.4541688399265302E-2</v>
      </c>
      <c r="R150" s="5">
        <f t="shared" si="34"/>
        <v>-0.65954168839926508</v>
      </c>
      <c r="S150" s="5">
        <f t="shared" si="35"/>
        <v>-1.2845416883992649</v>
      </c>
      <c r="T150" s="5">
        <f t="shared" si="36"/>
        <v>-2.6447938000170512</v>
      </c>
      <c r="U150" s="5">
        <f t="shared" si="37"/>
        <v>-0.47973029055595456</v>
      </c>
      <c r="V150" s="5">
        <f t="shared" si="38"/>
        <v>1.6853332189051422</v>
      </c>
    </row>
    <row r="151" spans="6:24">
      <c r="F151" s="17">
        <f t="shared" si="39"/>
        <v>0.989813260446611</v>
      </c>
      <c r="G151" s="17">
        <f t="shared" si="39"/>
        <v>-0.14237172979229196</v>
      </c>
      <c r="H151" s="17">
        <v>-2.5</v>
      </c>
      <c r="I151" s="17">
        <v>0</v>
      </c>
      <c r="J151" s="17">
        <v>2.5</v>
      </c>
      <c r="K151" s="5">
        <f t="shared" si="27"/>
        <v>-0.39279657145053171</v>
      </c>
      <c r="L151" s="5">
        <f t="shared" si="28"/>
        <v>0.85720342854946807</v>
      </c>
      <c r="M151" s="5">
        <f t="shared" si="29"/>
        <v>2.1072034285494681</v>
      </c>
      <c r="N151" s="5">
        <f t="shared" si="30"/>
        <v>-2.6599701396844022</v>
      </c>
      <c r="O151" s="5">
        <f t="shared" si="31"/>
        <v>-0.49490663022330544</v>
      </c>
      <c r="P151" s="5">
        <f t="shared" si="32"/>
        <v>1.6701568792377914</v>
      </c>
      <c r="Q151" s="5">
        <f t="shared" si="33"/>
        <v>7.3100750944407183E-2</v>
      </c>
      <c r="R151" s="5">
        <f t="shared" si="34"/>
        <v>-0.55189924905559262</v>
      </c>
      <c r="S151" s="5">
        <f t="shared" si="35"/>
        <v>-1.1768992490555925</v>
      </c>
      <c r="T151" s="5">
        <f t="shared" si="36"/>
        <v>-2.6599701396844022</v>
      </c>
      <c r="U151" s="5">
        <f t="shared" si="37"/>
        <v>-0.49490663022330544</v>
      </c>
      <c r="V151" s="5">
        <f t="shared" si="38"/>
        <v>1.6701568792377914</v>
      </c>
    </row>
    <row r="152" spans="6:24">
      <c r="F152" s="17">
        <f t="shared" si="39"/>
        <v>1</v>
      </c>
      <c r="G152" s="17">
        <f t="shared" si="39"/>
        <v>-2.9183005218718291E-14</v>
      </c>
      <c r="H152" s="17">
        <v>-2.5</v>
      </c>
      <c r="I152" s="17">
        <v>0</v>
      </c>
      <c r="J152" s="17">
        <v>2.5</v>
      </c>
      <c r="K152" s="5">
        <f t="shared" si="27"/>
        <v>-0.38397459621556107</v>
      </c>
      <c r="L152" s="5">
        <f t="shared" si="28"/>
        <v>0.86602540378443871</v>
      </c>
      <c r="M152" s="5">
        <f t="shared" si="29"/>
        <v>2.1160254037844384</v>
      </c>
      <c r="N152" s="5">
        <f t="shared" si="30"/>
        <v>-2.6650635094610968</v>
      </c>
      <c r="O152" s="5">
        <f t="shared" si="31"/>
        <v>-0.49999999999999994</v>
      </c>
      <c r="P152" s="5">
        <f t="shared" si="32"/>
        <v>1.6650635094610968</v>
      </c>
      <c r="Q152" s="5">
        <f t="shared" si="33"/>
        <v>0.19198729810775522</v>
      </c>
      <c r="R152" s="5">
        <f t="shared" si="34"/>
        <v>-0.43301270189224456</v>
      </c>
      <c r="S152" s="5">
        <f t="shared" si="35"/>
        <v>-1.0580127018922443</v>
      </c>
      <c r="T152" s="5">
        <f t="shared" si="36"/>
        <v>-2.6650635094610968</v>
      </c>
      <c r="U152" s="5">
        <f t="shared" si="37"/>
        <v>-0.49999999999999994</v>
      </c>
      <c r="V152" s="5">
        <f t="shared" si="38"/>
        <v>1.6650635094610968</v>
      </c>
    </row>
    <row r="153" spans="6:24">
      <c r="F153" s="17">
        <f t="shared" si="39"/>
        <v>0.9898132604466191</v>
      </c>
      <c r="G153" s="17">
        <f t="shared" si="39"/>
        <v>0.1423717297922357</v>
      </c>
      <c r="H153" s="17">
        <v>-2.5</v>
      </c>
      <c r="I153" s="17">
        <v>0</v>
      </c>
      <c r="J153" s="17">
        <v>2.5</v>
      </c>
      <c r="K153" s="5">
        <f t="shared" ref="K153:K183" si="40">F153*COS(RADIANS($A$14))+H153*SIN(RADIANS($A$14))</f>
        <v>-0.39279657145052471</v>
      </c>
      <c r="L153" s="5">
        <f t="shared" ref="L153:L183" si="41">F153*COS(RADIANS($A$14))+I153*SIN(RADIANS($A$14))</f>
        <v>0.85720342854947507</v>
      </c>
      <c r="M153" s="5">
        <f t="shared" ref="M153:M183" si="42">F153*COS(RADIANS($A$14))+J153*SIN(RADIANS($A$14))</f>
        <v>2.1072034285494747</v>
      </c>
      <c r="N153" s="5">
        <f t="shared" ref="N153:N183" si="43">H153*COS(RADIANS($A$14))-F153*SIN(RADIANS($A$14))</f>
        <v>-2.6599701396844062</v>
      </c>
      <c r="O153" s="5">
        <f t="shared" ref="O153:O183" si="44">I153*COS(RADIANS($A$14))-F153*SIN(RADIANS($A$14))</f>
        <v>-0.4949066302233095</v>
      </c>
      <c r="P153" s="5">
        <f t="shared" ref="P153:P183" si="45">J153*COS(RADIANS($A$14))-F153*SIN(RADIANS($A$14))</f>
        <v>1.6701568792377874</v>
      </c>
      <c r="Q153" s="5">
        <f t="shared" ref="Q153:Q183" si="46">G153*COS(RADIANS($A$22))-K153*SIN(RADIANS($A$22))</f>
        <v>0.31969582050607226</v>
      </c>
      <c r="R153" s="5">
        <f t="shared" ref="R153:R183" si="47">G153*COS(RADIANS($A$22))-L153*SIN(RADIANS($A$22))</f>
        <v>-0.30530417949392757</v>
      </c>
      <c r="S153" s="5">
        <f t="shared" ref="S153:S183" si="48">G153*COS(RADIANS($A$22))-M153*SIN(RADIANS($A$22))</f>
        <v>-0.93030417949392719</v>
      </c>
      <c r="T153" s="5">
        <f t="shared" si="36"/>
        <v>-2.6599701396844062</v>
      </c>
      <c r="U153" s="5">
        <f t="shared" si="37"/>
        <v>-0.4949066302233095</v>
      </c>
      <c r="V153" s="5">
        <f t="shared" si="38"/>
        <v>1.6701568792377874</v>
      </c>
    </row>
    <row r="154" spans="6:24">
      <c r="F154" s="17">
        <f t="shared" si="39"/>
        <v>0.95946058111192545</v>
      </c>
      <c r="G154" s="17">
        <f t="shared" si="39"/>
        <v>0.2818428521221823</v>
      </c>
      <c r="H154" s="17">
        <v>-2.5</v>
      </c>
      <c r="I154" s="17">
        <v>0</v>
      </c>
      <c r="J154" s="17">
        <v>2.5</v>
      </c>
      <c r="K154" s="5">
        <f t="shared" si="40"/>
        <v>-0.41908276282729229</v>
      </c>
      <c r="L154" s="5">
        <f t="shared" si="41"/>
        <v>0.83091723717270749</v>
      </c>
      <c r="M154" s="5">
        <f t="shared" si="42"/>
        <v>2.0809172371727072</v>
      </c>
      <c r="N154" s="5">
        <f t="shared" si="43"/>
        <v>-2.6447938000170597</v>
      </c>
      <c r="O154" s="5">
        <f t="shared" si="44"/>
        <v>-0.47973029055596267</v>
      </c>
      <c r="P154" s="5">
        <f t="shared" si="45"/>
        <v>1.6853332189051342</v>
      </c>
      <c r="Q154" s="5">
        <f t="shared" si="46"/>
        <v>0.4536244512265169</v>
      </c>
      <c r="R154" s="5">
        <f t="shared" si="47"/>
        <v>-0.17137554877348291</v>
      </c>
      <c r="S154" s="5">
        <f t="shared" si="48"/>
        <v>-0.7963755487734826</v>
      </c>
      <c r="T154" s="5">
        <f t="shared" si="36"/>
        <v>-2.6447938000170597</v>
      </c>
      <c r="U154" s="5">
        <f t="shared" si="37"/>
        <v>-0.47973029055596267</v>
      </c>
      <c r="V154" s="5">
        <f t="shared" si="38"/>
        <v>1.6853332189051342</v>
      </c>
    </row>
    <row r="155" spans="6:24">
      <c r="F155" s="17">
        <f t="shared" si="39"/>
        <v>0.90956035167417859</v>
      </c>
      <c r="G155" s="17">
        <f t="shared" si="39"/>
        <v>0.41557185499302601</v>
      </c>
      <c r="H155" s="17">
        <v>-2.5</v>
      </c>
      <c r="I155" s="17">
        <v>0</v>
      </c>
      <c r="J155" s="17">
        <v>2.5</v>
      </c>
      <c r="K155" s="5">
        <f t="shared" si="40"/>
        <v>-0.46229762917505324</v>
      </c>
      <c r="L155" s="5">
        <f t="shared" si="41"/>
        <v>0.78770237082494654</v>
      </c>
      <c r="M155" s="5">
        <f t="shared" si="42"/>
        <v>2.0377023708249462</v>
      </c>
      <c r="N155" s="5">
        <f t="shared" si="43"/>
        <v>-2.6198436852981861</v>
      </c>
      <c r="O155" s="5">
        <f t="shared" si="44"/>
        <v>-0.45478017583708924</v>
      </c>
      <c r="P155" s="5">
        <f t="shared" si="45"/>
        <v>1.7102833336240075</v>
      </c>
      <c r="Q155" s="5">
        <f t="shared" si="46"/>
        <v>0.5910445981093102</v>
      </c>
      <c r="R155" s="5">
        <f t="shared" si="47"/>
        <v>-3.3955401890689629E-2</v>
      </c>
      <c r="S155" s="5">
        <f t="shared" si="48"/>
        <v>-0.65895540189068935</v>
      </c>
      <c r="T155" s="5">
        <f t="shared" si="36"/>
        <v>-2.6198436852981861</v>
      </c>
      <c r="U155" s="5">
        <f t="shared" si="37"/>
        <v>-0.45478017583708924</v>
      </c>
      <c r="V155" s="5">
        <f t="shared" si="38"/>
        <v>1.7102833336240075</v>
      </c>
    </row>
    <row r="156" spans="6:24">
      <c r="F156" s="17">
        <f t="shared" si="39"/>
        <v>0.8411292134152516</v>
      </c>
      <c r="G156" s="17">
        <f t="shared" si="39"/>
        <v>0.54083421335880744</v>
      </c>
      <c r="H156" s="17">
        <v>-2.5</v>
      </c>
      <c r="I156" s="17">
        <v>0</v>
      </c>
      <c r="J156" s="17">
        <v>2.5</v>
      </c>
      <c r="K156" s="5">
        <f t="shared" si="40"/>
        <v>-0.52156073331716923</v>
      </c>
      <c r="L156" s="5">
        <f t="shared" si="41"/>
        <v>0.72843926668283054</v>
      </c>
      <c r="M156" s="5">
        <f t="shared" si="42"/>
        <v>1.9784392666828303</v>
      </c>
      <c r="N156" s="5">
        <f t="shared" si="43"/>
        <v>-2.5856281161687225</v>
      </c>
      <c r="O156" s="5">
        <f t="shared" si="44"/>
        <v>-0.42056460670762574</v>
      </c>
      <c r="P156" s="5">
        <f t="shared" si="45"/>
        <v>1.7444989027534712</v>
      </c>
      <c r="Q156" s="5">
        <f t="shared" si="46"/>
        <v>0.72915653466308505</v>
      </c>
      <c r="R156" s="5">
        <f t="shared" si="47"/>
        <v>0.10415653466308528</v>
      </c>
      <c r="S156" s="5">
        <f t="shared" si="48"/>
        <v>-0.5208434653369145</v>
      </c>
      <c r="T156" s="5">
        <f t="shared" si="36"/>
        <v>-2.5856281161687225</v>
      </c>
      <c r="U156" s="5">
        <f t="shared" si="37"/>
        <v>-0.42056460670762574</v>
      </c>
      <c r="V156" s="5">
        <f t="shared" si="38"/>
        <v>1.7444989027534712</v>
      </c>
    </row>
    <row r="157" spans="6:24">
      <c r="F157" s="17">
        <f t="shared" si="39"/>
        <v>0.75556134670071529</v>
      </c>
      <c r="G157" s="17">
        <f t="shared" si="39"/>
        <v>0.65507789717849707</v>
      </c>
      <c r="H157" s="17">
        <v>-2.5</v>
      </c>
      <c r="I157" s="17">
        <v>0</v>
      </c>
      <c r="J157" s="17">
        <v>2.5</v>
      </c>
      <c r="K157" s="5">
        <f t="shared" si="40"/>
        <v>-0.59566467963959857</v>
      </c>
      <c r="L157" s="5">
        <f t="shared" si="41"/>
        <v>0.65433532036040121</v>
      </c>
      <c r="M157" s="5">
        <f t="shared" si="42"/>
        <v>1.904335320360401</v>
      </c>
      <c r="N157" s="5">
        <f t="shared" si="43"/>
        <v>-2.5428441828114545</v>
      </c>
      <c r="O157" s="5">
        <f t="shared" si="44"/>
        <v>-0.37778067335035759</v>
      </c>
      <c r="P157" s="5">
        <f t="shared" si="45"/>
        <v>1.7872828361107391</v>
      </c>
      <c r="Q157" s="5">
        <f t="shared" si="46"/>
        <v>0.86514644023406828</v>
      </c>
      <c r="R157" s="5">
        <f t="shared" si="47"/>
        <v>0.24014644023406845</v>
      </c>
      <c r="S157" s="5">
        <f t="shared" si="48"/>
        <v>-0.38485355976593139</v>
      </c>
      <c r="T157" s="5">
        <f t="shared" si="36"/>
        <v>-2.5428441828114545</v>
      </c>
      <c r="U157" s="5">
        <f t="shared" si="37"/>
        <v>-0.37778067335035759</v>
      </c>
      <c r="V157" s="5">
        <f t="shared" si="38"/>
        <v>1.7872828361107391</v>
      </c>
    </row>
    <row r="158" spans="6:24">
      <c r="F158" s="17">
        <f t="shared" si="39"/>
        <v>0.65460006667528914</v>
      </c>
      <c r="G158" s="17">
        <f t="shared" si="39"/>
        <v>0.75597536514671371</v>
      </c>
      <c r="H158" s="17">
        <v>-2.5</v>
      </c>
      <c r="I158" s="17">
        <v>0</v>
      </c>
      <c r="J158" s="17">
        <v>2.5</v>
      </c>
      <c r="K158" s="5">
        <f t="shared" si="40"/>
        <v>-0.68309971294021199</v>
      </c>
      <c r="L158" s="5">
        <f t="shared" si="41"/>
        <v>0.56690028705978779</v>
      </c>
      <c r="M158" s="5">
        <f t="shared" si="42"/>
        <v>1.8169002870597875</v>
      </c>
      <c r="N158" s="5">
        <f t="shared" si="43"/>
        <v>-2.4923635427987412</v>
      </c>
      <c r="O158" s="5">
        <f t="shared" si="44"/>
        <v>-0.32730003333764451</v>
      </c>
      <c r="P158" s="5">
        <f t="shared" si="45"/>
        <v>1.8377634761234523</v>
      </c>
      <c r="Q158" s="5">
        <f t="shared" si="46"/>
        <v>0.9962437273223772</v>
      </c>
      <c r="R158" s="5">
        <f t="shared" si="47"/>
        <v>0.37124372732237743</v>
      </c>
      <c r="S158" s="5">
        <f t="shared" si="48"/>
        <v>-0.25375627267762235</v>
      </c>
      <c r="T158" s="5">
        <f t="shared" si="36"/>
        <v>-2.4923635427987412</v>
      </c>
      <c r="U158" s="5">
        <f t="shared" si="37"/>
        <v>-0.32730003333764451</v>
      </c>
      <c r="V158" s="5">
        <f t="shared" si="38"/>
        <v>1.8377634761234523</v>
      </c>
      <c r="X158" s="17"/>
    </row>
    <row r="159" spans="6:24">
      <c r="F159" s="17">
        <f t="shared" si="39"/>
        <v>0.54030230586816375</v>
      </c>
      <c r="G159" s="17">
        <f t="shared" si="39"/>
        <v>0.84147098480788107</v>
      </c>
      <c r="H159" s="17">
        <v>-2.5</v>
      </c>
      <c r="I159" s="17">
        <v>0</v>
      </c>
      <c r="J159" s="17">
        <v>2.5</v>
      </c>
      <c r="K159" s="5">
        <f t="shared" si="40"/>
        <v>-0.78208447739485998</v>
      </c>
      <c r="L159" s="5">
        <f t="shared" si="41"/>
        <v>0.4679155226051398</v>
      </c>
      <c r="M159" s="5">
        <f t="shared" si="42"/>
        <v>1.7179155226051397</v>
      </c>
      <c r="N159" s="5">
        <f t="shared" si="43"/>
        <v>-2.4352146623951785</v>
      </c>
      <c r="O159" s="5">
        <f t="shared" si="44"/>
        <v>-0.27015115293408182</v>
      </c>
      <c r="P159" s="5">
        <f t="shared" si="45"/>
        <v>1.894912356527015</v>
      </c>
      <c r="Q159" s="5">
        <f t="shared" si="46"/>
        <v>1.1197774880885645</v>
      </c>
      <c r="R159" s="5">
        <f t="shared" si="47"/>
        <v>0.4947774880885647</v>
      </c>
      <c r="S159" s="5">
        <f t="shared" si="48"/>
        <v>-0.13022251191143519</v>
      </c>
      <c r="T159" s="5">
        <f t="shared" si="36"/>
        <v>-2.4352146623951785</v>
      </c>
      <c r="U159" s="5">
        <f t="shared" si="37"/>
        <v>-0.27015115293408182</v>
      </c>
      <c r="V159" s="5">
        <f t="shared" si="38"/>
        <v>1.894912356527015</v>
      </c>
      <c r="X159" s="17"/>
    </row>
    <row r="160" spans="6:24">
      <c r="F160" s="17">
        <f t="shared" si="39"/>
        <v>0.41499670732109373</v>
      </c>
      <c r="G160" s="17">
        <f t="shared" si="39"/>
        <v>0.90982291294111206</v>
      </c>
      <c r="H160" s="17">
        <v>-2.5</v>
      </c>
      <c r="I160" s="17">
        <v>0</v>
      </c>
      <c r="J160" s="17">
        <v>2.5</v>
      </c>
      <c r="K160" s="5">
        <f t="shared" si="40"/>
        <v>-0.89060230897303705</v>
      </c>
      <c r="L160" s="5">
        <f t="shared" si="41"/>
        <v>0.35939769102696273</v>
      </c>
      <c r="M160" s="5">
        <f t="shared" si="42"/>
        <v>1.6093976910269625</v>
      </c>
      <c r="N160" s="5">
        <f t="shared" si="43"/>
        <v>-2.3725618631216436</v>
      </c>
      <c r="O160" s="5">
        <f t="shared" si="44"/>
        <v>-0.20749835366054684</v>
      </c>
      <c r="P160" s="5">
        <f t="shared" si="45"/>
        <v>1.95756515580055</v>
      </c>
      <c r="Q160" s="5">
        <f t="shared" si="46"/>
        <v>1.2332309100386794</v>
      </c>
      <c r="R160" s="5">
        <f t="shared" si="47"/>
        <v>0.60823091003867946</v>
      </c>
      <c r="S160" s="5">
        <f t="shared" si="48"/>
        <v>-1.6769089961320316E-2</v>
      </c>
      <c r="T160" s="5">
        <f t="shared" si="36"/>
        <v>-2.3725618631216436</v>
      </c>
      <c r="U160" s="5">
        <f t="shared" si="37"/>
        <v>-0.20749835366054684</v>
      </c>
      <c r="V160" s="5">
        <f t="shared" si="38"/>
        <v>1.95756515580055</v>
      </c>
      <c r="X160" s="17"/>
    </row>
    <row r="161" spans="6:24">
      <c r="F161" s="17">
        <f t="shared" ref="F161:G180" si="49">F65</f>
        <v>0.28123618202803907</v>
      </c>
      <c r="G161" s="17">
        <f t="shared" si="49"/>
        <v>0.95963858296667692</v>
      </c>
      <c r="H161" s="17">
        <v>-2.5</v>
      </c>
      <c r="I161" s="17">
        <v>0</v>
      </c>
      <c r="J161" s="17">
        <v>2.5</v>
      </c>
      <c r="K161" s="5">
        <f t="shared" si="40"/>
        <v>-1.0064423219003733</v>
      </c>
      <c r="L161" s="5">
        <f t="shared" si="41"/>
        <v>0.24355767809962645</v>
      </c>
      <c r="M161" s="5">
        <f t="shared" si="42"/>
        <v>1.4935576780996263</v>
      </c>
      <c r="N161" s="5">
        <f t="shared" si="43"/>
        <v>-2.3056816004751162</v>
      </c>
      <c r="O161" s="5">
        <f t="shared" si="44"/>
        <v>-0.14061809101401951</v>
      </c>
      <c r="P161" s="5">
        <f t="shared" si="45"/>
        <v>2.0244454184470775</v>
      </c>
      <c r="Q161" s="5">
        <f t="shared" si="46"/>
        <v>1.3342925522510294</v>
      </c>
      <c r="R161" s="5">
        <f t="shared" si="47"/>
        <v>0.70929255225102972</v>
      </c>
      <c r="S161" s="5">
        <f t="shared" si="48"/>
        <v>8.429255225102994E-2</v>
      </c>
      <c r="T161" s="5">
        <f t="shared" si="36"/>
        <v>-2.3056816004751162</v>
      </c>
      <c r="U161" s="5">
        <f t="shared" si="37"/>
        <v>-0.14061809101401951</v>
      </c>
      <c r="V161" s="5">
        <f t="shared" si="38"/>
        <v>2.0244454184470775</v>
      </c>
      <c r="X161" s="17"/>
    </row>
    <row r="162" spans="6:24">
      <c r="F162" s="17">
        <f t="shared" si="49"/>
        <v>0.1417458972563686</v>
      </c>
      <c r="G162" s="17">
        <f t="shared" si="49"/>
        <v>0.98990307637211983</v>
      </c>
      <c r="H162" s="17">
        <v>-2.5</v>
      </c>
      <c r="I162" s="17">
        <v>0</v>
      </c>
      <c r="J162" s="17">
        <v>2.5</v>
      </c>
      <c r="K162" s="5">
        <f t="shared" si="40"/>
        <v>-1.1272444520937657</v>
      </c>
      <c r="L162" s="5">
        <f t="shared" si="41"/>
        <v>0.12275554790623418</v>
      </c>
      <c r="M162" s="5">
        <f t="shared" si="42"/>
        <v>1.3727555479062339</v>
      </c>
      <c r="N162" s="5">
        <f t="shared" si="43"/>
        <v>-2.2359364580892813</v>
      </c>
      <c r="O162" s="5">
        <f t="shared" si="44"/>
        <v>-7.0872948628184287E-2</v>
      </c>
      <c r="P162" s="5">
        <f t="shared" si="45"/>
        <v>2.0941905608329123</v>
      </c>
      <c r="Q162" s="5">
        <f t="shared" si="46"/>
        <v>1.420903437469506</v>
      </c>
      <c r="R162" s="5">
        <f t="shared" si="47"/>
        <v>0.79590343746950609</v>
      </c>
      <c r="S162" s="5">
        <f t="shared" si="48"/>
        <v>0.17090343746950631</v>
      </c>
      <c r="T162" s="5">
        <f t="shared" si="36"/>
        <v>-2.2359364580892813</v>
      </c>
      <c r="U162" s="5">
        <f t="shared" si="37"/>
        <v>-7.0872948628184287E-2</v>
      </c>
      <c r="V162" s="5">
        <f t="shared" si="38"/>
        <v>2.0941905608329123</v>
      </c>
      <c r="X162" s="17"/>
    </row>
    <row r="163" spans="6:24">
      <c r="F163" s="17">
        <f t="shared" si="49"/>
        <v>-6.3224459152504229E-4</v>
      </c>
      <c r="G163" s="17">
        <f t="shared" si="49"/>
        <v>0.99999980013336831</v>
      </c>
      <c r="H163" s="17">
        <v>-2.5</v>
      </c>
      <c r="I163" s="17">
        <v>0</v>
      </c>
      <c r="J163" s="17">
        <v>2.5</v>
      </c>
      <c r="K163" s="5">
        <f t="shared" si="40"/>
        <v>-1.2505475398776658</v>
      </c>
      <c r="L163" s="5">
        <f t="shared" si="41"/>
        <v>-5.4753987766600226E-4</v>
      </c>
      <c r="M163" s="5">
        <f t="shared" si="42"/>
        <v>1.2494524601223338</v>
      </c>
      <c r="N163" s="5">
        <f t="shared" si="43"/>
        <v>-2.1647473871653342</v>
      </c>
      <c r="O163" s="5">
        <f t="shared" si="44"/>
        <v>3.1612229576252109E-4</v>
      </c>
      <c r="P163" s="5">
        <f t="shared" si="45"/>
        <v>2.1653796317568594</v>
      </c>
      <c r="Q163" s="5">
        <f t="shared" si="46"/>
        <v>1.491299000633691</v>
      </c>
      <c r="R163" s="5">
        <f t="shared" si="47"/>
        <v>0.86629900063369125</v>
      </c>
      <c r="S163" s="5">
        <f t="shared" si="48"/>
        <v>0.24129900063369147</v>
      </c>
      <c r="T163" s="5">
        <f t="shared" si="36"/>
        <v>-2.1647473871653342</v>
      </c>
      <c r="U163" s="5">
        <f t="shared" si="37"/>
        <v>3.1612229576252109E-4</v>
      </c>
      <c r="V163" s="5">
        <f t="shared" si="38"/>
        <v>2.1653796317568594</v>
      </c>
      <c r="X163" s="17"/>
    </row>
    <row r="164" spans="6:24">
      <c r="F164" s="17">
        <f t="shared" si="49"/>
        <v>-0.14299750541744244</v>
      </c>
      <c r="G164" s="17">
        <f t="shared" si="49"/>
        <v>0.98972304885982554</v>
      </c>
      <c r="H164" s="17">
        <v>-2.5</v>
      </c>
      <c r="I164" s="17">
        <v>0</v>
      </c>
      <c r="J164" s="17">
        <v>2.5</v>
      </c>
      <c r="K164" s="5">
        <f t="shared" si="40"/>
        <v>-1.3738394723693079</v>
      </c>
      <c r="L164" s="5">
        <f t="shared" si="41"/>
        <v>-0.12383947236930805</v>
      </c>
      <c r="M164" s="5">
        <f t="shared" si="42"/>
        <v>1.1261605276306916</v>
      </c>
      <c r="N164" s="5">
        <f t="shared" si="43"/>
        <v>-2.0935647567523756</v>
      </c>
      <c r="O164" s="5">
        <f t="shared" si="44"/>
        <v>7.1498752708721205E-2</v>
      </c>
      <c r="P164" s="5">
        <f t="shared" si="45"/>
        <v>2.236562262169818</v>
      </c>
      <c r="Q164" s="5">
        <f t="shared" si="46"/>
        <v>1.5440450392082501</v>
      </c>
      <c r="R164" s="5">
        <f t="shared" si="47"/>
        <v>0.91904503920825009</v>
      </c>
      <c r="S164" s="5">
        <f t="shared" si="48"/>
        <v>0.29404503920825042</v>
      </c>
      <c r="T164" s="5">
        <f t="shared" si="36"/>
        <v>-2.0935647567523756</v>
      </c>
      <c r="U164" s="5">
        <f t="shared" si="37"/>
        <v>7.1498752708721205E-2</v>
      </c>
      <c r="V164" s="5">
        <f t="shared" si="38"/>
        <v>2.236562262169818</v>
      </c>
      <c r="X164" s="17"/>
    </row>
    <row r="165" spans="6:24">
      <c r="F165" s="17">
        <f t="shared" si="49"/>
        <v>-0.28244940955441777</v>
      </c>
      <c r="G165" s="17">
        <f t="shared" si="49"/>
        <v>0.95928219572884843</v>
      </c>
      <c r="H165" s="17">
        <v>-2.5</v>
      </c>
      <c r="I165" s="17">
        <v>0</v>
      </c>
      <c r="J165" s="17">
        <v>2.5</v>
      </c>
      <c r="K165" s="5">
        <f t="shared" si="40"/>
        <v>-1.4946083639580408</v>
      </c>
      <c r="L165" s="5">
        <f t="shared" si="41"/>
        <v>-0.24460836395804095</v>
      </c>
      <c r="M165" s="5">
        <f t="shared" si="42"/>
        <v>1.0053916360419588</v>
      </c>
      <c r="N165" s="5">
        <f t="shared" si="43"/>
        <v>-2.023838804683888</v>
      </c>
      <c r="O165" s="5">
        <f t="shared" si="44"/>
        <v>0.14122470477720886</v>
      </c>
      <c r="P165" s="5">
        <f t="shared" si="45"/>
        <v>2.3062882142383057</v>
      </c>
      <c r="Q165" s="5">
        <f t="shared" si="46"/>
        <v>1.5780669328783192</v>
      </c>
      <c r="R165" s="5">
        <f t="shared" si="47"/>
        <v>0.95306693287831945</v>
      </c>
      <c r="S165" s="5">
        <f t="shared" si="48"/>
        <v>0.32806693287831967</v>
      </c>
      <c r="T165" s="5">
        <f t="shared" si="36"/>
        <v>-2.023838804683888</v>
      </c>
      <c r="U165" s="5">
        <f t="shared" si="37"/>
        <v>0.14122470477720886</v>
      </c>
      <c r="V165" s="5">
        <f t="shared" si="38"/>
        <v>2.3062882142383057</v>
      </c>
      <c r="X165" s="17"/>
    </row>
    <row r="166" spans="6:24">
      <c r="F166" s="17">
        <f t="shared" si="49"/>
        <v>-0.41614683654711632</v>
      </c>
      <c r="G166" s="17">
        <f t="shared" si="49"/>
        <v>0.90929742682569359</v>
      </c>
      <c r="H166" s="17">
        <v>-2.5</v>
      </c>
      <c r="I166" s="17">
        <v>0</v>
      </c>
      <c r="J166" s="17">
        <v>2.5</v>
      </c>
      <c r="K166" s="5">
        <f t="shared" si="40"/>
        <v>-1.6103937321543329</v>
      </c>
      <c r="L166" s="5">
        <f t="shared" si="41"/>
        <v>-0.36039373215433324</v>
      </c>
      <c r="M166" s="5">
        <f t="shared" si="42"/>
        <v>0.88960626784566654</v>
      </c>
      <c r="N166" s="5">
        <f t="shared" si="43"/>
        <v>-1.9569900911875386</v>
      </c>
      <c r="O166" s="5">
        <f t="shared" si="44"/>
        <v>0.20807341827355813</v>
      </c>
      <c r="P166" s="5">
        <f t="shared" si="45"/>
        <v>2.373136927734655</v>
      </c>
      <c r="Q166" s="5">
        <f t="shared" si="46"/>
        <v>1.5926715373040388</v>
      </c>
      <c r="R166" s="5">
        <f t="shared" si="47"/>
        <v>0.96767153730403899</v>
      </c>
      <c r="S166" s="5">
        <f t="shared" si="48"/>
        <v>0.34267153730403921</v>
      </c>
      <c r="T166" s="5">
        <f t="shared" si="36"/>
        <v>-1.9569900911875386</v>
      </c>
      <c r="U166" s="5">
        <f t="shared" si="37"/>
        <v>0.20807341827355813</v>
      </c>
      <c r="V166" s="5">
        <f t="shared" si="38"/>
        <v>2.373136927734655</v>
      </c>
      <c r="X166" s="17"/>
    </row>
    <row r="167" spans="6:24">
      <c r="F167" s="17">
        <f t="shared" si="49"/>
        <v>-0.54136590466007428</v>
      </c>
      <c r="G167" s="17">
        <f t="shared" si="49"/>
        <v>0.84078710579526572</v>
      </c>
      <c r="H167" s="17">
        <v>-2.5</v>
      </c>
      <c r="I167" s="17">
        <v>0</v>
      </c>
      <c r="J167" s="17">
        <v>2.5</v>
      </c>
      <c r="K167" s="5">
        <f t="shared" si="40"/>
        <v>-1.7188366261783685</v>
      </c>
      <c r="L167" s="5">
        <f t="shared" si="41"/>
        <v>-0.4688366261783688</v>
      </c>
      <c r="M167" s="5">
        <f t="shared" si="42"/>
        <v>0.78116337382163104</v>
      </c>
      <c r="N167" s="5">
        <f t="shared" si="43"/>
        <v>-1.8943805571310597</v>
      </c>
      <c r="O167" s="5">
        <f t="shared" si="44"/>
        <v>0.27068295233003709</v>
      </c>
      <c r="P167" s="5">
        <f t="shared" si="45"/>
        <v>2.4357464617911337</v>
      </c>
      <c r="Q167" s="5">
        <f t="shared" si="46"/>
        <v>1.5875613058822786</v>
      </c>
      <c r="R167" s="5">
        <f t="shared" si="47"/>
        <v>0.96256130588227895</v>
      </c>
      <c r="S167" s="5">
        <f t="shared" si="48"/>
        <v>0.33756130588227912</v>
      </c>
      <c r="T167" s="5">
        <f t="shared" si="36"/>
        <v>-1.8943805571310597</v>
      </c>
      <c r="U167" s="5">
        <f t="shared" si="37"/>
        <v>0.27068295233003709</v>
      </c>
      <c r="V167" s="5">
        <f t="shared" si="38"/>
        <v>2.4357464617911337</v>
      </c>
      <c r="X167" s="17"/>
    </row>
    <row r="168" spans="6:24">
      <c r="F168" s="17">
        <f t="shared" si="49"/>
        <v>-0.65555546582532276</v>
      </c>
      <c r="G168" s="17">
        <f t="shared" si="49"/>
        <v>0.7551470262316764</v>
      </c>
      <c r="H168" s="17">
        <v>-2.5</v>
      </c>
      <c r="I168" s="17">
        <v>0</v>
      </c>
      <c r="J168" s="17">
        <v>2.5</v>
      </c>
      <c r="K168" s="5">
        <f t="shared" si="40"/>
        <v>-1.8177276869944707</v>
      </c>
      <c r="L168" s="5">
        <f t="shared" si="41"/>
        <v>-0.56772768699447096</v>
      </c>
      <c r="M168" s="5">
        <f t="shared" si="42"/>
        <v>0.68227231300552882</v>
      </c>
      <c r="N168" s="5">
        <f t="shared" si="43"/>
        <v>-1.8372857765484354</v>
      </c>
      <c r="O168" s="5">
        <f t="shared" si="44"/>
        <v>0.32777773291266132</v>
      </c>
      <c r="P168" s="5">
        <f t="shared" si="45"/>
        <v>2.4928412423737583</v>
      </c>
      <c r="Q168" s="5">
        <f t="shared" si="46"/>
        <v>1.5628403518061409</v>
      </c>
      <c r="R168" s="5">
        <f t="shared" si="47"/>
        <v>0.93784035180614111</v>
      </c>
      <c r="S168" s="5">
        <f t="shared" si="48"/>
        <v>0.31284035180614128</v>
      </c>
      <c r="T168" s="5">
        <f t="shared" si="36"/>
        <v>-1.8372857765484354</v>
      </c>
      <c r="U168" s="5">
        <f t="shared" si="37"/>
        <v>0.32777773291266132</v>
      </c>
      <c r="V168" s="5">
        <f t="shared" si="38"/>
        <v>2.4928412423737583</v>
      </c>
      <c r="X168" s="17"/>
    </row>
    <row r="169" spans="6:24">
      <c r="F169" s="17">
        <f t="shared" si="49"/>
        <v>-0.75638908140424954</v>
      </c>
      <c r="G169" s="17">
        <f t="shared" si="49"/>
        <v>0.65412197450661713</v>
      </c>
      <c r="H169" s="17">
        <v>-2.5</v>
      </c>
      <c r="I169" s="17">
        <v>0</v>
      </c>
      <c r="J169" s="17">
        <v>2.5</v>
      </c>
      <c r="K169" s="5">
        <f t="shared" si="40"/>
        <v>-1.9050521596412557</v>
      </c>
      <c r="L169" s="5">
        <f t="shared" si="41"/>
        <v>-0.65505215964125585</v>
      </c>
      <c r="M169" s="5">
        <f t="shared" si="42"/>
        <v>0.59494784035874393</v>
      </c>
      <c r="N169" s="5">
        <f t="shared" si="43"/>
        <v>-1.7868689687589721</v>
      </c>
      <c r="O169" s="5">
        <f t="shared" si="44"/>
        <v>0.37819454070212472</v>
      </c>
      <c r="P169" s="5">
        <f t="shared" si="45"/>
        <v>2.5432580501632214</v>
      </c>
      <c r="Q169" s="5">
        <f t="shared" si="46"/>
        <v>1.5190123269169953</v>
      </c>
      <c r="R169" s="5">
        <f t="shared" si="47"/>
        <v>0.89401232691699528</v>
      </c>
      <c r="S169" s="5">
        <f t="shared" si="48"/>
        <v>0.2690123269169955</v>
      </c>
      <c r="T169" s="5">
        <f t="shared" si="36"/>
        <v>-1.7868689687589721</v>
      </c>
      <c r="U169" s="5">
        <f t="shared" si="37"/>
        <v>0.37819454070212472</v>
      </c>
      <c r="V169" s="5">
        <f t="shared" si="38"/>
        <v>2.5432580501632214</v>
      </c>
      <c r="X169" s="17"/>
    </row>
    <row r="170" spans="6:24">
      <c r="F170" s="17">
        <f t="shared" si="49"/>
        <v>-0.84181241983659871</v>
      </c>
      <c r="G170" s="17">
        <f t="shared" si="49"/>
        <v>0.53977018240066765</v>
      </c>
      <c r="H170" s="17">
        <v>-2.5</v>
      </c>
      <c r="I170" s="17">
        <v>0</v>
      </c>
      <c r="J170" s="17">
        <v>2.5</v>
      </c>
      <c r="K170" s="5">
        <f t="shared" si="40"/>
        <v>-1.9790309407997455</v>
      </c>
      <c r="L170" s="5">
        <f t="shared" si="41"/>
        <v>-0.72903094079974584</v>
      </c>
      <c r="M170" s="5">
        <f t="shared" si="42"/>
        <v>0.52096905920025394</v>
      </c>
      <c r="N170" s="5">
        <f t="shared" si="43"/>
        <v>-1.7441572995427976</v>
      </c>
      <c r="O170" s="5">
        <f t="shared" si="44"/>
        <v>0.4209062099182993</v>
      </c>
      <c r="P170" s="5">
        <f t="shared" si="45"/>
        <v>2.585969719379396</v>
      </c>
      <c r="Q170" s="5">
        <f t="shared" si="46"/>
        <v>1.4569701605642109</v>
      </c>
      <c r="R170" s="5">
        <f t="shared" si="47"/>
        <v>0.83197016056421114</v>
      </c>
      <c r="S170" s="5">
        <f t="shared" si="48"/>
        <v>0.20697016056421141</v>
      </c>
      <c r="T170" s="5">
        <f t="shared" si="36"/>
        <v>-1.7441572995427976</v>
      </c>
      <c r="U170" s="5">
        <f t="shared" si="37"/>
        <v>0.4209062099182993</v>
      </c>
      <c r="V170" s="5">
        <f t="shared" si="38"/>
        <v>2.585969719379396</v>
      </c>
      <c r="X170" s="17"/>
    </row>
    <row r="171" spans="6:24">
      <c r="F171" s="17">
        <f t="shared" si="49"/>
        <v>-0.91008511052158725</v>
      </c>
      <c r="G171" s="17">
        <f t="shared" si="49"/>
        <v>0.41442139376112119</v>
      </c>
      <c r="H171" s="17">
        <v>-2.5</v>
      </c>
      <c r="I171" s="17">
        <v>0</v>
      </c>
      <c r="J171" s="17">
        <v>2.5</v>
      </c>
      <c r="K171" s="5">
        <f t="shared" si="40"/>
        <v>-2.038156825317663</v>
      </c>
      <c r="L171" s="5">
        <f t="shared" si="41"/>
        <v>-0.78815682531766318</v>
      </c>
      <c r="M171" s="5">
        <f t="shared" si="42"/>
        <v>0.4618431746823366</v>
      </c>
      <c r="N171" s="5">
        <f t="shared" si="43"/>
        <v>-1.7100209542003033</v>
      </c>
      <c r="O171" s="5">
        <f t="shared" si="44"/>
        <v>0.45504255526079357</v>
      </c>
      <c r="P171" s="5">
        <f t="shared" si="45"/>
        <v>2.6201060647218903</v>
      </c>
      <c r="Q171" s="5">
        <f t="shared" si="46"/>
        <v>1.3779778675277161</v>
      </c>
      <c r="R171" s="5">
        <f t="shared" si="47"/>
        <v>0.75297786752771634</v>
      </c>
      <c r="S171" s="5">
        <f t="shared" si="48"/>
        <v>0.12797786752771659</v>
      </c>
      <c r="T171" s="5">
        <f t="shared" si="36"/>
        <v>-1.7100209542003033</v>
      </c>
      <c r="U171" s="5">
        <f t="shared" si="37"/>
        <v>0.45504255526079357</v>
      </c>
      <c r="V171" s="5">
        <f t="shared" si="38"/>
        <v>2.6201060647218903</v>
      </c>
      <c r="X171" s="17"/>
    </row>
    <row r="172" spans="6:24">
      <c r="F172" s="17">
        <f t="shared" si="49"/>
        <v>-0.95981620122198197</v>
      </c>
      <c r="G172" s="17">
        <f t="shared" si="49"/>
        <v>0.28062939951438415</v>
      </c>
      <c r="H172" s="17">
        <v>-2.5</v>
      </c>
      <c r="I172" s="17">
        <v>0</v>
      </c>
      <c r="J172" s="17">
        <v>2.5</v>
      </c>
      <c r="K172" s="5">
        <f t="shared" si="40"/>
        <v>-2.0812252132221127</v>
      </c>
      <c r="L172" s="5">
        <f t="shared" si="41"/>
        <v>-0.83122521322211296</v>
      </c>
      <c r="M172" s="5">
        <f t="shared" si="42"/>
        <v>0.41877478677788682</v>
      </c>
      <c r="N172" s="5">
        <f t="shared" si="43"/>
        <v>-1.685155408850106</v>
      </c>
      <c r="O172" s="5">
        <f t="shared" si="44"/>
        <v>0.47990810061099093</v>
      </c>
      <c r="P172" s="5">
        <f t="shared" si="45"/>
        <v>2.6449716100720879</v>
      </c>
      <c r="Q172" s="5">
        <f t="shared" si="46"/>
        <v>1.2836447956392854</v>
      </c>
      <c r="R172" s="5">
        <f t="shared" si="47"/>
        <v>0.65864479563928557</v>
      </c>
      <c r="S172" s="5">
        <f t="shared" si="48"/>
        <v>3.3644795639285713E-2</v>
      </c>
      <c r="T172" s="5">
        <f t="shared" si="36"/>
        <v>-1.685155408850106</v>
      </c>
      <c r="U172" s="5">
        <f t="shared" si="37"/>
        <v>0.47990810061099093</v>
      </c>
      <c r="V172" s="5">
        <f t="shared" si="38"/>
        <v>2.6449716100720879</v>
      </c>
      <c r="X172" s="17"/>
    </row>
    <row r="173" spans="6:24">
      <c r="F173" s="17">
        <f t="shared" si="49"/>
        <v>-0.98999249660044142</v>
      </c>
      <c r="G173" s="17">
        <f t="shared" si="49"/>
        <v>0.14112000805989536</v>
      </c>
      <c r="H173" s="17">
        <v>-2.5</v>
      </c>
      <c r="I173" s="17">
        <v>0</v>
      </c>
      <c r="J173" s="17">
        <v>2.5</v>
      </c>
      <c r="K173" s="5">
        <f t="shared" si="40"/>
        <v>-2.1073586516119618</v>
      </c>
      <c r="L173" s="5">
        <f t="shared" si="41"/>
        <v>-0.8573586516119619</v>
      </c>
      <c r="M173" s="5">
        <f t="shared" si="42"/>
        <v>0.39264134838803788</v>
      </c>
      <c r="N173" s="5">
        <f t="shared" si="43"/>
        <v>-1.6700672611608762</v>
      </c>
      <c r="O173" s="5">
        <f t="shared" si="44"/>
        <v>0.49499624830022065</v>
      </c>
      <c r="P173" s="5">
        <f t="shared" si="45"/>
        <v>2.6600597577613176</v>
      </c>
      <c r="Q173" s="5">
        <f t="shared" si="46"/>
        <v>1.1758928377681148</v>
      </c>
      <c r="R173" s="5">
        <f t="shared" si="47"/>
        <v>0.55089283776811504</v>
      </c>
      <c r="S173" s="5">
        <f t="shared" si="48"/>
        <v>-7.4107162231884793E-2</v>
      </c>
      <c r="T173" s="5">
        <f t="shared" si="36"/>
        <v>-1.6700672611608762</v>
      </c>
      <c r="U173" s="5">
        <f t="shared" si="37"/>
        <v>0.49499624830022065</v>
      </c>
      <c r="V173" s="5">
        <f t="shared" si="38"/>
        <v>2.6600597577613176</v>
      </c>
      <c r="X173" s="17"/>
    </row>
    <row r="174" spans="6:24">
      <c r="F174" s="17">
        <f t="shared" si="49"/>
        <v>-0.99999920053355296</v>
      </c>
      <c r="G174" s="17">
        <f t="shared" si="49"/>
        <v>-1.2644889303493124E-3</v>
      </c>
      <c r="H174" s="17">
        <v>-2.5</v>
      </c>
      <c r="I174" s="17">
        <v>0</v>
      </c>
      <c r="J174" s="17">
        <v>2.5</v>
      </c>
      <c r="K174" s="5">
        <f t="shared" si="40"/>
        <v>-2.1160247114261859</v>
      </c>
      <c r="L174" s="5">
        <f t="shared" si="41"/>
        <v>-0.86602471142618609</v>
      </c>
      <c r="M174" s="5">
        <f t="shared" si="42"/>
        <v>0.38397528857381369</v>
      </c>
      <c r="N174" s="5">
        <f t="shared" si="43"/>
        <v>-1.6650639091943205</v>
      </c>
      <c r="O174" s="5">
        <f t="shared" si="44"/>
        <v>0.49999960026677642</v>
      </c>
      <c r="P174" s="5">
        <f t="shared" si="45"/>
        <v>2.6650631097278734</v>
      </c>
      <c r="Q174" s="5">
        <f t="shared" si="46"/>
        <v>1.0569172761766059</v>
      </c>
      <c r="R174" s="5">
        <f t="shared" si="47"/>
        <v>0.43191727617660625</v>
      </c>
      <c r="S174" s="5">
        <f t="shared" si="48"/>
        <v>-0.19308272382339353</v>
      </c>
      <c r="T174" s="5">
        <f t="shared" si="36"/>
        <v>-1.6650639091943205</v>
      </c>
      <c r="U174" s="5">
        <f t="shared" si="37"/>
        <v>0.49999960026677642</v>
      </c>
      <c r="V174" s="5">
        <f t="shared" si="38"/>
        <v>2.6650631097278734</v>
      </c>
      <c r="X174" s="17"/>
    </row>
    <row r="175" spans="6:24">
      <c r="F175" s="17">
        <f t="shared" si="49"/>
        <v>-0.98963244164780761</v>
      </c>
      <c r="G175" s="17">
        <f t="shared" si="49"/>
        <v>-0.14362322388178989</v>
      </c>
      <c r="H175" s="17">
        <v>-2.5</v>
      </c>
      <c r="I175" s="17">
        <v>0</v>
      </c>
      <c r="J175" s="17">
        <v>2.5</v>
      </c>
      <c r="K175" s="5">
        <f t="shared" si="40"/>
        <v>-2.1070468348762224</v>
      </c>
      <c r="L175" s="5">
        <f t="shared" si="41"/>
        <v>-0.85704683487622257</v>
      </c>
      <c r="M175" s="5">
        <f t="shared" si="42"/>
        <v>0.3929531651237772</v>
      </c>
      <c r="N175" s="5">
        <f t="shared" si="43"/>
        <v>-1.6702472886371931</v>
      </c>
      <c r="O175" s="5">
        <f t="shared" si="44"/>
        <v>0.49481622082390375</v>
      </c>
      <c r="P175" s="5">
        <f t="shared" si="45"/>
        <v>2.6598797302850006</v>
      </c>
      <c r="Q175" s="5">
        <f t="shared" si="46"/>
        <v>0.92914205698306107</v>
      </c>
      <c r="R175" s="5">
        <f t="shared" si="47"/>
        <v>0.30414205698306129</v>
      </c>
      <c r="S175" s="5">
        <f t="shared" si="48"/>
        <v>-0.32085794301693848</v>
      </c>
      <c r="T175" s="5">
        <f t="shared" si="36"/>
        <v>-1.6702472886371931</v>
      </c>
      <c r="U175" s="5">
        <f t="shared" si="37"/>
        <v>0.49481622082390375</v>
      </c>
      <c r="V175" s="5">
        <f t="shared" si="38"/>
        <v>2.6598797302850006</v>
      </c>
      <c r="X175" s="17"/>
    </row>
    <row r="176" spans="6:24">
      <c r="F176" s="17">
        <f t="shared" si="49"/>
        <v>-0.95910342688876904</v>
      </c>
      <c r="G176" s="17">
        <f t="shared" si="49"/>
        <v>-0.28305585408222833</v>
      </c>
      <c r="H176" s="17">
        <v>-2.5</v>
      </c>
      <c r="I176" s="17">
        <v>0</v>
      </c>
      <c r="J176" s="17">
        <v>2.5</v>
      </c>
      <c r="K176" s="5">
        <f t="shared" si="40"/>
        <v>-2.0806079325423847</v>
      </c>
      <c r="L176" s="5">
        <f t="shared" si="41"/>
        <v>-0.83060793254238507</v>
      </c>
      <c r="M176" s="5">
        <f t="shared" si="42"/>
        <v>0.4193920674576147</v>
      </c>
      <c r="N176" s="5">
        <f t="shared" si="43"/>
        <v>-1.6855117960167123</v>
      </c>
      <c r="O176" s="5">
        <f t="shared" si="44"/>
        <v>0.47955171344438446</v>
      </c>
      <c r="P176" s="5">
        <f t="shared" si="45"/>
        <v>2.6446152229054811</v>
      </c>
      <c r="Q176" s="5">
        <f t="shared" si="46"/>
        <v>0.79517040594608113</v>
      </c>
      <c r="R176" s="5">
        <f t="shared" si="47"/>
        <v>0.17017040594608152</v>
      </c>
      <c r="S176" s="5">
        <f t="shared" si="48"/>
        <v>-0.45482959405391832</v>
      </c>
      <c r="T176" s="5">
        <f t="shared" si="36"/>
        <v>-1.6855117960167123</v>
      </c>
      <c r="U176" s="5">
        <f t="shared" si="37"/>
        <v>0.47955171344438446</v>
      </c>
      <c r="V176" s="5">
        <f t="shared" si="38"/>
        <v>2.6446152229054811</v>
      </c>
    </row>
    <row r="177" spans="1:22">
      <c r="F177" s="17">
        <f t="shared" si="49"/>
        <v>-0.90903413850078052</v>
      </c>
      <c r="G177" s="17">
        <f t="shared" si="49"/>
        <v>-0.41672165175347403</v>
      </c>
      <c r="H177" s="17">
        <v>-2.5</v>
      </c>
      <c r="I177" s="17">
        <v>0</v>
      </c>
      <c r="J177" s="17">
        <v>2.5</v>
      </c>
      <c r="K177" s="5">
        <f t="shared" si="40"/>
        <v>-2.0372466568489775</v>
      </c>
      <c r="L177" s="5">
        <f t="shared" si="41"/>
        <v>-0.78724665684897788</v>
      </c>
      <c r="M177" s="5">
        <f t="shared" si="42"/>
        <v>0.4627533431510219</v>
      </c>
      <c r="N177" s="5">
        <f t="shared" si="43"/>
        <v>-1.7105464402107067</v>
      </c>
      <c r="O177" s="5">
        <f t="shared" si="44"/>
        <v>0.4545170692503902</v>
      </c>
      <c r="P177" s="5">
        <f t="shared" si="45"/>
        <v>2.6195805787114872</v>
      </c>
      <c r="Q177" s="5">
        <f t="shared" si="46"/>
        <v>0.657731791698968</v>
      </c>
      <c r="R177" s="5">
        <f t="shared" si="47"/>
        <v>3.2731791698968282E-2</v>
      </c>
      <c r="S177" s="5">
        <f t="shared" si="48"/>
        <v>-0.59226820830103155</v>
      </c>
      <c r="T177" s="5">
        <f t="shared" si="36"/>
        <v>-1.7105464402107067</v>
      </c>
      <c r="U177" s="5">
        <f t="shared" si="37"/>
        <v>0.4545170692503902</v>
      </c>
      <c r="V177" s="5">
        <f t="shared" si="38"/>
        <v>2.6195805787114872</v>
      </c>
    </row>
    <row r="178" spans="1:22">
      <c r="F178" s="17">
        <f t="shared" si="49"/>
        <v>-0.84044466208470614</v>
      </c>
      <c r="G178" s="17">
        <f t="shared" si="49"/>
        <v>-0.54189737955938133</v>
      </c>
      <c r="H178" s="17">
        <v>-2.5</v>
      </c>
      <c r="I178" s="17">
        <v>0</v>
      </c>
      <c r="J178" s="17">
        <v>2.5</v>
      </c>
      <c r="K178" s="5">
        <f t="shared" si="40"/>
        <v>-1.9778464278403836</v>
      </c>
      <c r="L178" s="5">
        <f t="shared" si="41"/>
        <v>-0.72784642784038378</v>
      </c>
      <c r="M178" s="5">
        <f t="shared" si="42"/>
        <v>0.522153572159616</v>
      </c>
      <c r="N178" s="5">
        <f t="shared" si="43"/>
        <v>-1.7448411784187439</v>
      </c>
      <c r="O178" s="5">
        <f t="shared" si="44"/>
        <v>0.42022233104235301</v>
      </c>
      <c r="P178" s="5">
        <f t="shared" si="45"/>
        <v>2.5852858405034498</v>
      </c>
      <c r="Q178" s="5">
        <f t="shared" si="46"/>
        <v>0.51962631697754924</v>
      </c>
      <c r="R178" s="5">
        <f t="shared" si="47"/>
        <v>-0.10537368302245065</v>
      </c>
      <c r="S178" s="5">
        <f t="shared" si="48"/>
        <v>-0.73037368302245043</v>
      </c>
      <c r="T178" s="5">
        <f t="shared" si="36"/>
        <v>-1.7448411784187439</v>
      </c>
      <c r="U178" s="5">
        <f t="shared" si="37"/>
        <v>0.42022233104235301</v>
      </c>
      <c r="V178" s="5">
        <f t="shared" si="38"/>
        <v>2.5852858405034498</v>
      </c>
    </row>
    <row r="179" spans="1:22">
      <c r="F179" s="17">
        <f t="shared" si="49"/>
        <v>-0.75473240390525242</v>
      </c>
      <c r="G179" s="17">
        <f t="shared" si="49"/>
        <v>-0.6560327724248225</v>
      </c>
      <c r="H179" s="17">
        <v>-2.5</v>
      </c>
      <c r="I179" s="17">
        <v>0</v>
      </c>
      <c r="J179" s="17">
        <v>2.5</v>
      </c>
      <c r="K179" s="5">
        <f t="shared" si="40"/>
        <v>-1.9036174348412462</v>
      </c>
      <c r="L179" s="5">
        <f t="shared" si="41"/>
        <v>-0.65361743484124635</v>
      </c>
      <c r="M179" s="5">
        <f t="shared" si="42"/>
        <v>0.59638256515875343</v>
      </c>
      <c r="N179" s="5">
        <f t="shared" si="43"/>
        <v>-1.7876973075084708</v>
      </c>
      <c r="O179" s="5">
        <f t="shared" si="44"/>
        <v>0.37736620195262616</v>
      </c>
      <c r="P179" s="5">
        <f t="shared" si="45"/>
        <v>2.5424297114137229</v>
      </c>
      <c r="Q179" s="5">
        <f t="shared" si="46"/>
        <v>0.38366767078559127</v>
      </c>
      <c r="R179" s="5">
        <f t="shared" si="47"/>
        <v>-0.24133232921440861</v>
      </c>
      <c r="S179" s="5">
        <f t="shared" si="48"/>
        <v>-0.86633232921440839</v>
      </c>
      <c r="T179" s="5">
        <f t="shared" si="36"/>
        <v>-1.7876973075084708</v>
      </c>
      <c r="U179" s="5">
        <f t="shared" si="37"/>
        <v>0.37736620195262616</v>
      </c>
      <c r="V179" s="5">
        <f t="shared" si="38"/>
        <v>2.5424297114137229</v>
      </c>
    </row>
    <row r="180" spans="1:22">
      <c r="F180" s="17">
        <f t="shared" si="49"/>
        <v>-0.65364362086363348</v>
      </c>
      <c r="G180" s="17">
        <f t="shared" si="49"/>
        <v>-0.75680249530790966</v>
      </c>
      <c r="H180" s="17">
        <v>-2.5</v>
      </c>
      <c r="I180" s="17">
        <v>0</v>
      </c>
      <c r="J180" s="17">
        <v>2.5</v>
      </c>
      <c r="K180" s="5">
        <f t="shared" si="40"/>
        <v>-1.8160719806895504</v>
      </c>
      <c r="L180" s="5">
        <f t="shared" si="41"/>
        <v>-0.56607198068955078</v>
      </c>
      <c r="M180" s="5">
        <f t="shared" si="42"/>
        <v>0.683928019310449</v>
      </c>
      <c r="N180" s="5">
        <f t="shared" si="43"/>
        <v>-1.8382416990292803</v>
      </c>
      <c r="O180" s="5">
        <f t="shared" si="44"/>
        <v>0.32682181043181668</v>
      </c>
      <c r="P180" s="5">
        <f t="shared" si="45"/>
        <v>2.4918853198929134</v>
      </c>
      <c r="Q180" s="5">
        <f t="shared" si="46"/>
        <v>0.2526258037606719</v>
      </c>
      <c r="R180" s="5">
        <f t="shared" si="47"/>
        <v>-0.37237419623932788</v>
      </c>
      <c r="S180" s="5">
        <f t="shared" si="48"/>
        <v>-0.99737419623932766</v>
      </c>
      <c r="T180" s="5">
        <f t="shared" si="36"/>
        <v>-1.8382416990292803</v>
      </c>
      <c r="U180" s="5">
        <f t="shared" si="37"/>
        <v>0.32682181043181668</v>
      </c>
      <c r="V180" s="5">
        <f t="shared" si="38"/>
        <v>2.4918853198929134</v>
      </c>
    </row>
    <row r="181" spans="1:22">
      <c r="F181" s="17">
        <f t="shared" ref="F181:G183" si="50">F85</f>
        <v>-0.53923784316907519</v>
      </c>
      <c r="G181" s="17">
        <f t="shared" si="50"/>
        <v>-0.8421535183648905</v>
      </c>
      <c r="H181" s="17">
        <v>-2.5</v>
      </c>
      <c r="I181" s="17">
        <v>0</v>
      </c>
      <c r="J181" s="17">
        <v>2.5</v>
      </c>
      <c r="K181" s="5">
        <f t="shared" si="40"/>
        <v>-1.716993670866348</v>
      </c>
      <c r="L181" s="5">
        <f t="shared" si="41"/>
        <v>-0.46699367086634819</v>
      </c>
      <c r="M181" s="5">
        <f t="shared" si="42"/>
        <v>0.78300632913365154</v>
      </c>
      <c r="N181" s="5">
        <f t="shared" si="43"/>
        <v>-1.8954445878765593</v>
      </c>
      <c r="O181" s="5">
        <f t="shared" si="44"/>
        <v>0.26961892158453754</v>
      </c>
      <c r="P181" s="5">
        <f t="shared" si="45"/>
        <v>2.4346824310456343</v>
      </c>
      <c r="Q181" s="5">
        <f t="shared" si="46"/>
        <v>0.12917049464273389</v>
      </c>
      <c r="R181" s="5">
        <f t="shared" si="47"/>
        <v>-0.49582950535726594</v>
      </c>
      <c r="S181" s="5">
        <f t="shared" si="48"/>
        <v>-1.1208295053572657</v>
      </c>
      <c r="T181" s="5">
        <f t="shared" si="36"/>
        <v>-1.8954445878765593</v>
      </c>
      <c r="U181" s="5">
        <f t="shared" si="37"/>
        <v>0.26961892158453754</v>
      </c>
      <c r="V181" s="5">
        <f t="shared" si="38"/>
        <v>2.4346824310456343</v>
      </c>
    </row>
    <row r="182" spans="1:22">
      <c r="F182" s="17">
        <f t="shared" si="50"/>
        <v>-0.41384591454313291</v>
      </c>
      <c r="G182" s="17">
        <f t="shared" si="50"/>
        <v>-0.91034694431077101</v>
      </c>
      <c r="H182" s="17">
        <v>-2.5</v>
      </c>
      <c r="I182" s="17">
        <v>0</v>
      </c>
      <c r="J182" s="17">
        <v>2.5</v>
      </c>
      <c r="K182" s="5">
        <f t="shared" si="40"/>
        <v>-1.6084010752467568</v>
      </c>
      <c r="L182" s="5">
        <f t="shared" si="41"/>
        <v>-0.35840107524675702</v>
      </c>
      <c r="M182" s="5">
        <f t="shared" si="42"/>
        <v>0.89159892475324276</v>
      </c>
      <c r="N182" s="5">
        <f t="shared" si="43"/>
        <v>-1.9581405521895303</v>
      </c>
      <c r="O182" s="5">
        <f t="shared" si="44"/>
        <v>0.20692295727156643</v>
      </c>
      <c r="P182" s="5">
        <f t="shared" si="45"/>
        <v>2.3719864667326633</v>
      </c>
      <c r="Q182" s="5">
        <f t="shared" si="46"/>
        <v>1.5816957592712844E-2</v>
      </c>
      <c r="R182" s="5">
        <f t="shared" si="47"/>
        <v>-0.60918304240728693</v>
      </c>
      <c r="S182" s="5">
        <f t="shared" si="48"/>
        <v>-1.2341830424072868</v>
      </c>
      <c r="T182" s="5">
        <f t="shared" si="36"/>
        <v>-1.9581405521895303</v>
      </c>
      <c r="U182" s="5">
        <f t="shared" si="37"/>
        <v>0.20692295727156643</v>
      </c>
      <c r="V182" s="5">
        <f t="shared" si="38"/>
        <v>2.3719864667326633</v>
      </c>
    </row>
    <row r="183" spans="1:22">
      <c r="F183" s="17">
        <f t="shared" si="50"/>
        <v>-0.28002250482382329</v>
      </c>
      <c r="G183" s="17">
        <f t="shared" si="50"/>
        <v>-0.95999343580682461</v>
      </c>
      <c r="H183" s="17">
        <v>-2.5</v>
      </c>
      <c r="I183" s="17">
        <v>0</v>
      </c>
      <c r="J183" s="17">
        <v>2.5</v>
      </c>
      <c r="K183" s="5">
        <f t="shared" si="40"/>
        <v>-1.4925066028087812</v>
      </c>
      <c r="L183" s="5">
        <f t="shared" si="41"/>
        <v>-0.2425066028087815</v>
      </c>
      <c r="M183" s="5">
        <f t="shared" si="42"/>
        <v>1.0074933971912183</v>
      </c>
      <c r="N183" s="5">
        <f t="shared" si="43"/>
        <v>-2.0250522570491851</v>
      </c>
      <c r="O183" s="5">
        <f t="shared" si="44"/>
        <v>0.14001125241191162</v>
      </c>
      <c r="P183" s="5">
        <f t="shared" si="45"/>
        <v>2.3050747618730085</v>
      </c>
      <c r="Q183" s="5">
        <f t="shared" si="46"/>
        <v>-8.5125401470625417E-2</v>
      </c>
      <c r="R183" s="5">
        <f t="shared" si="47"/>
        <v>-0.71012540147062519</v>
      </c>
      <c r="S183" s="5">
        <f t="shared" si="48"/>
        <v>-1.3351254014706249</v>
      </c>
      <c r="T183" s="5">
        <f t="shared" si="36"/>
        <v>-2.0250522570491851</v>
      </c>
      <c r="U183" s="5">
        <f t="shared" si="37"/>
        <v>0.14001125241191162</v>
      </c>
      <c r="V183" s="5">
        <f t="shared" si="38"/>
        <v>2.3050747618730085</v>
      </c>
    </row>
    <row r="184" spans="1:22">
      <c r="F184" s="17"/>
      <c r="G184" s="17"/>
      <c r="H184" s="17"/>
      <c r="I184" s="17"/>
      <c r="J184" s="17"/>
    </row>
    <row r="185" spans="1:22">
      <c r="F185" s="17"/>
      <c r="G185" s="17"/>
      <c r="H185" s="17"/>
      <c r="I185" s="17"/>
      <c r="J185" s="17"/>
    </row>
    <row r="186" spans="1:22">
      <c r="F186" s="17"/>
      <c r="G186" s="17"/>
      <c r="H186" s="17"/>
      <c r="I186" s="17"/>
      <c r="J186" s="17"/>
    </row>
    <row r="187" spans="1:22">
      <c r="F187" s="17"/>
      <c r="G187" s="17"/>
      <c r="H187" s="17"/>
      <c r="I187" s="17"/>
      <c r="J187" s="17"/>
    </row>
    <row r="188" spans="1:22">
      <c r="F188" s="17"/>
      <c r="G188" s="17"/>
      <c r="H188" s="17"/>
      <c r="I188" s="17"/>
      <c r="J188" s="17"/>
    </row>
    <row r="189" spans="1:22" ht="17">
      <c r="A189" s="2" t="s">
        <v>33</v>
      </c>
      <c r="F189" s="6"/>
      <c r="G189" s="8" t="s">
        <v>34</v>
      </c>
      <c r="H189" s="7"/>
      <c r="K189" s="6"/>
      <c r="L189" s="9"/>
      <c r="M189" s="8" t="s">
        <v>14</v>
      </c>
      <c r="N189" s="9"/>
      <c r="O189" s="7"/>
      <c r="Q189" s="6"/>
      <c r="R189" s="9"/>
      <c r="S189" s="8" t="s">
        <v>15</v>
      </c>
      <c r="T189" s="9"/>
      <c r="U189" s="7"/>
    </row>
    <row r="190" spans="1:22" ht="16">
      <c r="A190" s="5">
        <f>1+$A$6^2</f>
        <v>1.1225000000000001</v>
      </c>
      <c r="F190" s="2" t="s">
        <v>0</v>
      </c>
      <c r="G190" s="2" t="s">
        <v>1</v>
      </c>
      <c r="H190" s="2" t="s">
        <v>2</v>
      </c>
      <c r="K190" s="2"/>
      <c r="L190" s="2" t="s">
        <v>3</v>
      </c>
      <c r="M190" s="2" t="s">
        <v>4</v>
      </c>
      <c r="N190" s="2" t="s">
        <v>5</v>
      </c>
      <c r="O190" s="2"/>
      <c r="Q190" s="2"/>
      <c r="R190" s="2" t="s">
        <v>6</v>
      </c>
      <c r="S190" s="2" t="s">
        <v>7</v>
      </c>
      <c r="T190" s="2" t="s">
        <v>8</v>
      </c>
      <c r="U190" s="2"/>
    </row>
    <row r="191" spans="1:22">
      <c r="F191" s="17">
        <f>1-A190</f>
        <v>-0.12250000000000005</v>
      </c>
      <c r="G191" s="17">
        <v>0</v>
      </c>
      <c r="H191" s="17">
        <v>0</v>
      </c>
      <c r="K191" s="5"/>
      <c r="L191" s="5">
        <f>F191*COS(RADIANS($A$14))+H191*SIN(RADIANS($A$14))</f>
        <v>-0.10608811196359379</v>
      </c>
      <c r="M191" s="5">
        <f>G191</f>
        <v>0</v>
      </c>
      <c r="N191" s="5">
        <f>H191*COS(RADIANS($A$14))-F191*SIN(RADIANS($A$14))</f>
        <v>6.125000000000002E-2</v>
      </c>
      <c r="O191" s="5"/>
      <c r="Q191" s="5"/>
      <c r="R191" s="5">
        <f>L191*COS(RADIANS($A$22))+M191*SIN(RADIANS($A$22))</f>
        <v>-9.1875000000000054E-2</v>
      </c>
      <c r="S191" s="5">
        <f>M191*COS(RADIANS($A$22))-L191*SIN(RADIANS($A$22))</f>
        <v>5.3044055981796887E-2</v>
      </c>
      <c r="T191" s="5">
        <f>N191</f>
        <v>6.125000000000002E-2</v>
      </c>
      <c r="U191" s="5"/>
    </row>
    <row r="192" spans="1:22" ht="17">
      <c r="A192" s="3" t="s">
        <v>35</v>
      </c>
    </row>
    <row r="193" spans="1:21">
      <c r="A193" s="5">
        <f>ATAN($A$6)</f>
        <v>0.33667481938672716</v>
      </c>
    </row>
    <row r="198" spans="1:21" ht="17">
      <c r="A198" s="6"/>
      <c r="B198" s="9"/>
      <c r="C198" s="8" t="s">
        <v>38</v>
      </c>
      <c r="D198" s="9"/>
      <c r="E198" s="6"/>
      <c r="F198" s="9"/>
      <c r="G198" s="8" t="s">
        <v>36</v>
      </c>
      <c r="H198" s="9"/>
      <c r="I198" s="7"/>
      <c r="K198" s="6"/>
      <c r="L198" s="9"/>
      <c r="M198" s="8" t="s">
        <v>14</v>
      </c>
      <c r="N198" s="9"/>
      <c r="O198" s="7"/>
      <c r="Q198" s="6"/>
      <c r="R198" s="9"/>
      <c r="S198" s="8" t="s">
        <v>15</v>
      </c>
      <c r="T198" s="9"/>
      <c r="U198" s="7"/>
    </row>
    <row r="199" spans="1:21" ht="17">
      <c r="A199" s="3" t="s">
        <v>37</v>
      </c>
      <c r="B199" s="2" t="s">
        <v>39</v>
      </c>
      <c r="C199" s="2" t="s">
        <v>40</v>
      </c>
      <c r="D199" s="2" t="s">
        <v>41</v>
      </c>
      <c r="E199" s="2"/>
      <c r="F199" s="2" t="s">
        <v>0</v>
      </c>
      <c r="G199" s="2" t="s">
        <v>1</v>
      </c>
      <c r="H199" s="2" t="s">
        <v>2</v>
      </c>
      <c r="K199" s="2"/>
      <c r="L199" s="2" t="s">
        <v>3</v>
      </c>
      <c r="M199" s="2" t="s">
        <v>4</v>
      </c>
      <c r="N199" s="2" t="s">
        <v>5</v>
      </c>
      <c r="O199" s="2"/>
      <c r="Q199" s="2"/>
      <c r="R199" s="2" t="s">
        <v>6</v>
      </c>
      <c r="S199" s="2" t="s">
        <v>7</v>
      </c>
      <c r="T199" s="2" t="s">
        <v>8</v>
      </c>
      <c r="U199" s="2"/>
    </row>
    <row r="200" spans="1:21">
      <c r="A200" s="21">
        <v>0</v>
      </c>
      <c r="B200" s="17">
        <f t="shared" ref="B200:B236" si="51">$F$191+$A$190*COS(RADIANS(A200))</f>
        <v>1</v>
      </c>
      <c r="C200" s="17">
        <f t="shared" ref="C200:C236" si="52">$G$191+$A$190*SIN(RADIANS(A200))</f>
        <v>0</v>
      </c>
      <c r="D200" s="17">
        <v>0</v>
      </c>
      <c r="E200" s="17"/>
      <c r="F200" s="17">
        <f>B200</f>
        <v>1</v>
      </c>
      <c r="G200" s="17">
        <f t="shared" ref="G200:G236" si="53">C200*COS($A$193)</f>
        <v>0</v>
      </c>
      <c r="H200" s="17">
        <f t="shared" ref="H200:H236" si="54">C200*SIN($A$193)</f>
        <v>0</v>
      </c>
      <c r="K200" s="5"/>
      <c r="L200" s="5">
        <f t="shared" ref="L200:L236" si="55">F200*COS(RADIANS($A$14))+H200*SIN(RADIANS($A$14))</f>
        <v>0.86602540378443871</v>
      </c>
      <c r="M200" s="5">
        <f t="shared" ref="M200:M236" si="56">G200</f>
        <v>0</v>
      </c>
      <c r="N200" s="5">
        <f t="shared" ref="N200:N236" si="57">H200*COS(RADIANS($A$14))-F200*SIN(RADIANS($A$14))</f>
        <v>-0.49999999999999994</v>
      </c>
      <c r="O200" s="5"/>
      <c r="Q200" s="5"/>
      <c r="R200" s="5">
        <f t="shared" ref="R200:R236" si="58">L200*COS(RADIANS($A$22))+M200*SIN(RADIANS($A$22))</f>
        <v>0.75000000000000011</v>
      </c>
      <c r="S200" s="5">
        <f t="shared" ref="S200:S236" si="59">M200*COS(RADIANS($A$22))-L200*SIN(RADIANS($A$22))</f>
        <v>-0.4330127018922193</v>
      </c>
      <c r="T200" s="5">
        <f t="shared" ref="T200:T236" si="60">N200</f>
        <v>-0.49999999999999994</v>
      </c>
      <c r="U200" s="5"/>
    </row>
    <row r="201" spans="1:21">
      <c r="A201" s="21">
        <v>10</v>
      </c>
      <c r="B201" s="17">
        <f t="shared" si="51"/>
        <v>0.98294670275620355</v>
      </c>
      <c r="C201" s="17">
        <f t="shared" si="52"/>
        <v>0.1949200794311293</v>
      </c>
      <c r="D201" s="17">
        <v>0</v>
      </c>
      <c r="E201" s="17"/>
      <c r="F201" s="17">
        <f t="shared" ref="F201:F208" si="61">B201</f>
        <v>0.98294670275620355</v>
      </c>
      <c r="G201" s="17">
        <f t="shared" si="53"/>
        <v>0.18397694579459925</v>
      </c>
      <c r="H201" s="17">
        <f t="shared" si="54"/>
        <v>6.4391931028109736E-2</v>
      </c>
      <c r="K201" s="5"/>
      <c r="L201" s="5">
        <f t="shared" si="55"/>
        <v>0.88345278066707877</v>
      </c>
      <c r="M201" s="5">
        <f t="shared" si="56"/>
        <v>0.18397694579459925</v>
      </c>
      <c r="N201" s="5">
        <f t="shared" si="57"/>
        <v>-0.43570830330902327</v>
      </c>
      <c r="O201" s="5"/>
      <c r="Q201" s="5"/>
      <c r="R201" s="5">
        <f t="shared" si="58"/>
        <v>0.85708102399899166</v>
      </c>
      <c r="S201" s="5">
        <f t="shared" si="59"/>
        <v>-0.28239768156474376</v>
      </c>
      <c r="T201" s="5">
        <f t="shared" si="60"/>
        <v>-0.43570830330902327</v>
      </c>
      <c r="U201" s="5"/>
    </row>
    <row r="202" spans="1:21">
      <c r="A202" s="21">
        <v>20</v>
      </c>
      <c r="B202" s="17">
        <f t="shared" si="51"/>
        <v>0.93230496683218211</v>
      </c>
      <c r="C202" s="17">
        <f t="shared" si="52"/>
        <v>0.38391761088306314</v>
      </c>
      <c r="D202" s="17">
        <v>0</v>
      </c>
      <c r="F202" s="17">
        <f t="shared" si="61"/>
        <v>0.93230496683218211</v>
      </c>
      <c r="G202" s="17">
        <f t="shared" si="53"/>
        <v>0.36236384518805625</v>
      </c>
      <c r="H202" s="17">
        <f t="shared" si="54"/>
        <v>0.12682734581581967</v>
      </c>
      <c r="K202" s="5"/>
      <c r="L202" s="5">
        <f t="shared" si="55"/>
        <v>0.87081345825898804</v>
      </c>
      <c r="M202" s="5">
        <f t="shared" si="56"/>
        <v>0.36236384518805625</v>
      </c>
      <c r="N202" s="5">
        <f t="shared" si="57"/>
        <v>-0.35631678004503714</v>
      </c>
      <c r="O202" s="5"/>
      <c r="Q202" s="5"/>
      <c r="R202" s="5">
        <f t="shared" si="58"/>
        <v>0.93532849940369167</v>
      </c>
      <c r="S202" s="5">
        <f t="shared" si="59"/>
        <v>-0.12159043378362572</v>
      </c>
      <c r="T202" s="5">
        <f t="shared" si="60"/>
        <v>-0.35631678004503714</v>
      </c>
      <c r="U202" s="5"/>
    </row>
    <row r="203" spans="1:21">
      <c r="A203" s="21">
        <v>30</v>
      </c>
      <c r="B203" s="17">
        <f t="shared" si="51"/>
        <v>0.84961351574803246</v>
      </c>
      <c r="C203" s="17">
        <f t="shared" si="52"/>
        <v>0.56124999999999992</v>
      </c>
      <c r="D203" s="17">
        <v>0</v>
      </c>
      <c r="F203" s="17">
        <f t="shared" si="61"/>
        <v>0.84961351574803246</v>
      </c>
      <c r="G203" s="17">
        <f t="shared" si="53"/>
        <v>0.52974050251042726</v>
      </c>
      <c r="H203" s="17">
        <f t="shared" si="54"/>
        <v>0.1854091758786495</v>
      </c>
      <c r="L203" s="5">
        <f t="shared" si="55"/>
        <v>0.82849147597573114</v>
      </c>
      <c r="M203" s="5">
        <f t="shared" si="56"/>
        <v>0.52974050251042726</v>
      </c>
      <c r="N203" s="5">
        <f t="shared" si="57"/>
        <v>-0.26423770146836872</v>
      </c>
      <c r="R203" s="5">
        <f t="shared" si="58"/>
        <v>0.98236491626906175</v>
      </c>
      <c r="S203" s="5">
        <f t="shared" si="59"/>
        <v>4.4522994599698718E-2</v>
      </c>
      <c r="T203" s="5">
        <f t="shared" si="60"/>
        <v>-0.26423770146836872</v>
      </c>
    </row>
    <row r="204" spans="1:21">
      <c r="A204" s="21">
        <v>40</v>
      </c>
      <c r="B204" s="17">
        <f t="shared" si="51"/>
        <v>0.73738488740105279</v>
      </c>
      <c r="C204" s="17">
        <f t="shared" si="52"/>
        <v>0.72152909187314029</v>
      </c>
      <c r="D204" s="17">
        <v>0</v>
      </c>
      <c r="F204" s="17">
        <f t="shared" si="61"/>
        <v>0.73738488740105279</v>
      </c>
      <c r="G204" s="17">
        <f t="shared" si="53"/>
        <v>0.68102126272564745</v>
      </c>
      <c r="H204" s="17">
        <f t="shared" si="54"/>
        <v>0.23835744195397654</v>
      </c>
      <c r="L204" s="5">
        <f t="shared" si="55"/>
        <v>0.75777276583302788</v>
      </c>
      <c r="M204" s="5">
        <f t="shared" si="56"/>
        <v>0.68102126272564745</v>
      </c>
      <c r="N204" s="5">
        <f t="shared" si="57"/>
        <v>-0.16226884378730791</v>
      </c>
      <c r="R204" s="5">
        <f t="shared" si="58"/>
        <v>0.99676109687022252</v>
      </c>
      <c r="S204" s="5">
        <f t="shared" si="59"/>
        <v>0.21089533112125325</v>
      </c>
      <c r="T204" s="5">
        <f t="shared" si="60"/>
        <v>-0.16226884378730791</v>
      </c>
    </row>
    <row r="205" spans="1:21">
      <c r="A205" s="21">
        <v>50</v>
      </c>
      <c r="B205" s="17">
        <f t="shared" si="51"/>
        <v>0.59902909187314046</v>
      </c>
      <c r="C205" s="17">
        <f t="shared" si="52"/>
        <v>0.85988488740105284</v>
      </c>
      <c r="D205" s="17">
        <v>0</v>
      </c>
      <c r="F205" s="17">
        <f t="shared" si="61"/>
        <v>0.59902909187314046</v>
      </c>
      <c r="G205" s="17">
        <f t="shared" si="53"/>
        <v>0.81160953648633571</v>
      </c>
      <c r="H205" s="17">
        <f t="shared" si="54"/>
        <v>0.28406333777021747</v>
      </c>
      <c r="L205" s="5">
        <f t="shared" si="55"/>
        <v>0.66080608005317076</v>
      </c>
      <c r="M205" s="5">
        <f t="shared" si="56"/>
        <v>0.81160953648633571</v>
      </c>
      <c r="N205" s="5">
        <f t="shared" si="57"/>
        <v>-5.3508479143762194E-2</v>
      </c>
      <c r="R205" s="5">
        <f t="shared" si="58"/>
        <v>0.9780796205444271</v>
      </c>
      <c r="S205" s="5">
        <f t="shared" si="59"/>
        <v>0.37247143652429465</v>
      </c>
      <c r="T205" s="5">
        <f t="shared" si="60"/>
        <v>-5.3508479143762194E-2</v>
      </c>
    </row>
    <row r="206" spans="1:21">
      <c r="A206" s="21">
        <v>60</v>
      </c>
      <c r="B206" s="17">
        <f t="shared" si="51"/>
        <v>0.43875000000000008</v>
      </c>
      <c r="C206" s="17">
        <f t="shared" si="52"/>
        <v>0.9721135157480324</v>
      </c>
      <c r="D206" s="17">
        <v>0</v>
      </c>
      <c r="F206" s="17">
        <f t="shared" si="61"/>
        <v>0.43875000000000008</v>
      </c>
      <c r="G206" s="17">
        <f t="shared" si="53"/>
        <v>0.91753746517512846</v>
      </c>
      <c r="H206" s="17">
        <f t="shared" si="54"/>
        <v>0.3211381128112949</v>
      </c>
      <c r="L206" s="5">
        <f t="shared" si="55"/>
        <v>0.54053770231607001</v>
      </c>
      <c r="M206" s="5">
        <f t="shared" si="56"/>
        <v>0.91753746517512846</v>
      </c>
      <c r="N206" s="5">
        <f t="shared" si="57"/>
        <v>5.8738763817974299E-2</v>
      </c>
      <c r="R206" s="5">
        <f t="shared" si="58"/>
        <v>0.92688811449655151</v>
      </c>
      <c r="S206" s="5">
        <f t="shared" si="59"/>
        <v>0.52434190260760594</v>
      </c>
      <c r="T206" s="5">
        <f t="shared" si="60"/>
        <v>5.8738763817974299E-2</v>
      </c>
    </row>
    <row r="207" spans="1:21">
      <c r="A207" s="21">
        <v>70</v>
      </c>
      <c r="B207" s="17">
        <f t="shared" si="51"/>
        <v>0.2614176108830632</v>
      </c>
      <c r="C207" s="17">
        <f t="shared" si="52"/>
        <v>1.0548049668321822</v>
      </c>
      <c r="D207" s="17">
        <v>0</v>
      </c>
      <c r="F207" s="17">
        <f t="shared" si="61"/>
        <v>0.2614176108830632</v>
      </c>
      <c r="G207" s="17">
        <f t="shared" si="53"/>
        <v>0.99558648228093505</v>
      </c>
      <c r="H207" s="17">
        <f t="shared" si="54"/>
        <v>0.34845526879832722</v>
      </c>
      <c r="L207" s="5">
        <f t="shared" si="55"/>
        <v>0.40062192642053168</v>
      </c>
      <c r="M207" s="5">
        <f t="shared" si="56"/>
        <v>0.99558648228093505</v>
      </c>
      <c r="N207" s="5">
        <f t="shared" si="57"/>
        <v>0.17106230942035489</v>
      </c>
      <c r="R207" s="5">
        <f t="shared" si="58"/>
        <v>0.84474200673370814</v>
      </c>
      <c r="S207" s="5">
        <f t="shared" si="59"/>
        <v>0.6618922221094099</v>
      </c>
      <c r="T207" s="5">
        <f t="shared" si="60"/>
        <v>0.17106230942035489</v>
      </c>
    </row>
    <row r="208" spans="1:21">
      <c r="A208" s="21">
        <v>80</v>
      </c>
      <c r="B208" s="17">
        <f t="shared" si="51"/>
        <v>7.2420079431129353E-2</v>
      </c>
      <c r="C208" s="17">
        <f t="shared" si="52"/>
        <v>1.1054467027562036</v>
      </c>
      <c r="D208" s="17">
        <v>0</v>
      </c>
      <c r="F208" s="17">
        <f t="shared" si="61"/>
        <v>7.2420079431129353E-2</v>
      </c>
      <c r="G208" s="17">
        <f t="shared" si="53"/>
        <v>1.0433851079137038</v>
      </c>
      <c r="H208" s="17">
        <f t="shared" si="54"/>
        <v>0.36518478776979624</v>
      </c>
      <c r="L208" s="5">
        <f t="shared" si="55"/>
        <v>0.24531002241634303</v>
      </c>
      <c r="M208" s="5">
        <f t="shared" si="56"/>
        <v>1.0433851079137038</v>
      </c>
      <c r="N208" s="5">
        <f t="shared" si="57"/>
        <v>0.28004926356870763</v>
      </c>
      <c r="R208" s="5">
        <f t="shared" si="58"/>
        <v>0.73413726517233502</v>
      </c>
      <c r="S208" s="5">
        <f t="shared" si="59"/>
        <v>0.78094299817546398</v>
      </c>
      <c r="T208" s="5">
        <f t="shared" si="60"/>
        <v>0.28004926356870763</v>
      </c>
    </row>
    <row r="209" spans="1:20">
      <c r="A209" s="21">
        <v>90</v>
      </c>
      <c r="B209" s="17">
        <f t="shared" si="51"/>
        <v>-0.12249999999999998</v>
      </c>
      <c r="C209" s="17">
        <f t="shared" si="52"/>
        <v>1.1225000000000001</v>
      </c>
      <c r="D209" s="17">
        <v>0</v>
      </c>
      <c r="F209" s="17">
        <f t="shared" ref="F209:F236" si="62">B209</f>
        <v>-0.12249999999999998</v>
      </c>
      <c r="G209" s="17">
        <f t="shared" si="53"/>
        <v>1.0594810050208547</v>
      </c>
      <c r="H209" s="17">
        <f t="shared" si="54"/>
        <v>0.37081835175729905</v>
      </c>
      <c r="L209" s="5">
        <f t="shared" si="55"/>
        <v>7.9321063915055764E-2</v>
      </c>
      <c r="M209" s="5">
        <f t="shared" si="56"/>
        <v>1.0594810050208547</v>
      </c>
      <c r="N209" s="5">
        <f t="shared" si="57"/>
        <v>0.38238811281129492</v>
      </c>
      <c r="R209" s="5">
        <f t="shared" si="58"/>
        <v>0.59843455891607467</v>
      </c>
      <c r="S209" s="5">
        <f t="shared" si="59"/>
        <v>0.87787693321760085</v>
      </c>
      <c r="T209" s="5">
        <f t="shared" si="60"/>
        <v>0.38238811281129492</v>
      </c>
    </row>
    <row r="210" spans="1:20">
      <c r="A210" s="21">
        <v>100</v>
      </c>
      <c r="B210" s="17">
        <f t="shared" si="51"/>
        <v>-0.31742007943112932</v>
      </c>
      <c r="C210" s="17">
        <f t="shared" si="52"/>
        <v>1.1054467027562036</v>
      </c>
      <c r="D210" s="17">
        <v>0</v>
      </c>
      <c r="F210" s="17">
        <f t="shared" si="62"/>
        <v>-0.31742007943112932</v>
      </c>
      <c r="G210" s="17">
        <f t="shared" si="53"/>
        <v>1.0433851079137038</v>
      </c>
      <c r="H210" s="17">
        <f t="shared" si="54"/>
        <v>0.36518478776979624</v>
      </c>
      <c r="L210" s="5">
        <f t="shared" si="55"/>
        <v>-9.2301458573734313E-2</v>
      </c>
      <c r="M210" s="5">
        <f t="shared" si="56"/>
        <v>1.0433851079137038</v>
      </c>
      <c r="N210" s="5">
        <f t="shared" si="57"/>
        <v>0.47496934299983695</v>
      </c>
      <c r="R210" s="5">
        <f t="shared" si="58"/>
        <v>0.44175714602564087</v>
      </c>
      <c r="S210" s="5">
        <f t="shared" si="59"/>
        <v>0.94974873867050258</v>
      </c>
      <c r="T210" s="5">
        <f t="shared" si="60"/>
        <v>0.47496934299983695</v>
      </c>
    </row>
    <row r="211" spans="1:20">
      <c r="A211" s="21">
        <v>110</v>
      </c>
      <c r="B211" s="17">
        <f t="shared" si="51"/>
        <v>-0.50641761088306314</v>
      </c>
      <c r="C211" s="17">
        <f t="shared" si="52"/>
        <v>1.0548049668321822</v>
      </c>
      <c r="D211" s="17">
        <v>0</v>
      </c>
      <c r="F211" s="17">
        <f t="shared" si="62"/>
        <v>-0.50641761088306314</v>
      </c>
      <c r="G211" s="17">
        <f t="shared" si="53"/>
        <v>0.99558648228093505</v>
      </c>
      <c r="H211" s="17">
        <f t="shared" si="54"/>
        <v>0.34845526879832722</v>
      </c>
      <c r="L211" s="5">
        <f t="shared" si="55"/>
        <v>-0.26434288154939189</v>
      </c>
      <c r="M211" s="5">
        <f t="shared" si="56"/>
        <v>0.99558648228093505</v>
      </c>
      <c r="N211" s="5">
        <f t="shared" si="57"/>
        <v>0.55497992030341803</v>
      </c>
      <c r="R211" s="5">
        <f t="shared" si="58"/>
        <v>0.26886559040911329</v>
      </c>
      <c r="S211" s="5">
        <f t="shared" si="59"/>
        <v>0.99437462609437155</v>
      </c>
      <c r="T211" s="5">
        <f t="shared" si="60"/>
        <v>0.55497992030341803</v>
      </c>
    </row>
    <row r="212" spans="1:20">
      <c r="A212" s="21">
        <v>120</v>
      </c>
      <c r="B212" s="17">
        <f t="shared" si="51"/>
        <v>-0.68374999999999986</v>
      </c>
      <c r="C212" s="17">
        <f t="shared" si="52"/>
        <v>0.97211351574803251</v>
      </c>
      <c r="D212" s="17">
        <v>0</v>
      </c>
      <c r="F212" s="17">
        <f t="shared" si="62"/>
        <v>-0.68374999999999986</v>
      </c>
      <c r="G212" s="17">
        <f t="shared" si="53"/>
        <v>0.91753746517512857</v>
      </c>
      <c r="H212" s="17">
        <f t="shared" si="54"/>
        <v>0.32113811281129495</v>
      </c>
      <c r="L212" s="5">
        <f t="shared" si="55"/>
        <v>-0.43157581343196239</v>
      </c>
      <c r="M212" s="5">
        <f t="shared" si="56"/>
        <v>0.91753746517512857</v>
      </c>
      <c r="N212" s="5">
        <f t="shared" si="57"/>
        <v>0.61998876381797419</v>
      </c>
      <c r="R212" s="5">
        <f t="shared" si="58"/>
        <v>8.5013114496551412E-2</v>
      </c>
      <c r="S212" s="5">
        <f t="shared" si="59"/>
        <v>1.0103986604816222</v>
      </c>
      <c r="T212" s="5">
        <f t="shared" si="60"/>
        <v>0.61998876381797419</v>
      </c>
    </row>
    <row r="213" spans="1:20">
      <c r="A213" s="21">
        <v>130</v>
      </c>
      <c r="B213" s="17">
        <f t="shared" si="51"/>
        <v>-0.84402909187314057</v>
      </c>
      <c r="C213" s="17">
        <f t="shared" si="52"/>
        <v>0.85988488740105284</v>
      </c>
      <c r="D213" s="17">
        <v>0</v>
      </c>
      <c r="F213" s="17">
        <f t="shared" si="62"/>
        <v>-0.84402909187314057</v>
      </c>
      <c r="G213" s="17">
        <f t="shared" si="53"/>
        <v>0.81160953648633571</v>
      </c>
      <c r="H213" s="17">
        <f t="shared" si="54"/>
        <v>0.28406333777021747</v>
      </c>
      <c r="L213" s="5">
        <f t="shared" si="55"/>
        <v>-0.58891896621014106</v>
      </c>
      <c r="M213" s="5">
        <f t="shared" si="56"/>
        <v>0.81160953648633571</v>
      </c>
      <c r="N213" s="5">
        <f t="shared" si="57"/>
        <v>0.66802061272937818</v>
      </c>
      <c r="R213" s="5">
        <f t="shared" si="58"/>
        <v>-0.10421401726528379</v>
      </c>
      <c r="S213" s="5">
        <f t="shared" si="59"/>
        <v>0.99733395965595051</v>
      </c>
      <c r="T213" s="5">
        <f t="shared" si="60"/>
        <v>0.66802061272937818</v>
      </c>
    </row>
    <row r="214" spans="1:20">
      <c r="A214" s="21">
        <v>140</v>
      </c>
      <c r="B214" s="17">
        <f t="shared" si="51"/>
        <v>-0.98238488740105279</v>
      </c>
      <c r="C214" s="17">
        <f t="shared" si="52"/>
        <v>0.72152909187314063</v>
      </c>
      <c r="D214" s="17">
        <v>0</v>
      </c>
      <c r="F214" s="17">
        <f t="shared" si="62"/>
        <v>-0.98238488740105279</v>
      </c>
      <c r="G214" s="17">
        <f t="shared" si="53"/>
        <v>0.68102126272564767</v>
      </c>
      <c r="H214" s="17">
        <f t="shared" si="54"/>
        <v>0.23835744195397665</v>
      </c>
      <c r="L214" s="5">
        <f t="shared" si="55"/>
        <v>-0.73159154780623881</v>
      </c>
      <c r="M214" s="5">
        <f t="shared" si="56"/>
        <v>0.68102126272564767</v>
      </c>
      <c r="N214" s="5">
        <f t="shared" si="57"/>
        <v>0.69761604361374485</v>
      </c>
      <c r="R214" s="5">
        <f t="shared" si="58"/>
        <v>-0.29306623423135669</v>
      </c>
      <c r="S214" s="5">
        <f t="shared" si="59"/>
        <v>0.95557748794088671</v>
      </c>
      <c r="T214" s="5">
        <f t="shared" si="60"/>
        <v>0.69761604361374485</v>
      </c>
    </row>
    <row r="215" spans="1:20">
      <c r="A215" s="21">
        <v>150</v>
      </c>
      <c r="B215" s="17">
        <f t="shared" si="51"/>
        <v>-1.0946135157480326</v>
      </c>
      <c r="C215" s="17">
        <f t="shared" si="52"/>
        <v>0.56124999999999992</v>
      </c>
      <c r="D215" s="17">
        <v>0</v>
      </c>
      <c r="F215" s="17">
        <f t="shared" si="62"/>
        <v>-1.0946135157480326</v>
      </c>
      <c r="G215" s="17">
        <f t="shared" si="53"/>
        <v>0.52974050251042726</v>
      </c>
      <c r="H215" s="17">
        <f t="shared" si="54"/>
        <v>0.1854091758786495</v>
      </c>
      <c r="L215" s="5">
        <f t="shared" si="55"/>
        <v>-0.85525852402426916</v>
      </c>
      <c r="M215" s="5">
        <f t="shared" si="56"/>
        <v>0.52974050251042726</v>
      </c>
      <c r="N215" s="5">
        <f t="shared" si="57"/>
        <v>0.70787581427966362</v>
      </c>
      <c r="R215" s="5">
        <f t="shared" si="58"/>
        <v>-0.47580535735298723</v>
      </c>
      <c r="S215" s="5">
        <f t="shared" si="59"/>
        <v>0.8863979945996987</v>
      </c>
      <c r="T215" s="5">
        <f t="shared" si="60"/>
        <v>0.70787581427966362</v>
      </c>
    </row>
    <row r="216" spans="1:20">
      <c r="A216" s="21">
        <v>160</v>
      </c>
      <c r="B216" s="17">
        <f t="shared" si="51"/>
        <v>-1.1773049668321822</v>
      </c>
      <c r="C216" s="17">
        <f t="shared" si="52"/>
        <v>0.38391761088306331</v>
      </c>
      <c r="D216" s="17">
        <v>0</v>
      </c>
      <c r="F216" s="17">
        <f t="shared" si="62"/>
        <v>-1.1773049668321822</v>
      </c>
      <c r="G216" s="17">
        <f t="shared" si="53"/>
        <v>0.36236384518805637</v>
      </c>
      <c r="H216" s="17">
        <f t="shared" si="54"/>
        <v>0.12682734581581973</v>
      </c>
      <c r="L216" s="5">
        <f t="shared" si="55"/>
        <v>-0.95616233637035586</v>
      </c>
      <c r="M216" s="5">
        <f t="shared" si="56"/>
        <v>0.36236384518805637</v>
      </c>
      <c r="N216" s="5">
        <f t="shared" si="57"/>
        <v>0.69848818678714486</v>
      </c>
      <c r="R216" s="5">
        <f t="shared" si="58"/>
        <v>-0.64687895084458158</v>
      </c>
      <c r="S216" s="5">
        <f t="shared" si="59"/>
        <v>0.79189746353104629</v>
      </c>
      <c r="T216" s="5">
        <f t="shared" si="60"/>
        <v>0.69848818678714486</v>
      </c>
    </row>
    <row r="217" spans="1:20">
      <c r="A217" s="21">
        <v>170</v>
      </c>
      <c r="B217" s="17">
        <f t="shared" si="51"/>
        <v>-1.2279467027562037</v>
      </c>
      <c r="C217" s="17">
        <f t="shared" si="52"/>
        <v>0.19492007943112924</v>
      </c>
      <c r="D217" s="17">
        <v>0</v>
      </c>
      <c r="F217" s="17">
        <f t="shared" si="62"/>
        <v>-1.2279467027562037</v>
      </c>
      <c r="G217" s="17">
        <f t="shared" si="53"/>
        <v>0.18397694579459922</v>
      </c>
      <c r="H217" s="17">
        <f t="shared" si="54"/>
        <v>6.4391931028109708E-2</v>
      </c>
      <c r="L217" s="5">
        <f t="shared" si="55"/>
        <v>-1.0312370735661565</v>
      </c>
      <c r="M217" s="5">
        <f t="shared" si="56"/>
        <v>0.18397694579459922</v>
      </c>
      <c r="N217" s="5">
        <f t="shared" si="57"/>
        <v>0.66973839944718017</v>
      </c>
      <c r="R217" s="5">
        <f t="shared" si="58"/>
        <v>-0.80108903013531396</v>
      </c>
      <c r="S217" s="5">
        <f t="shared" si="59"/>
        <v>0.67494724555187369</v>
      </c>
      <c r="T217" s="5">
        <f t="shared" si="60"/>
        <v>0.66973839944718017</v>
      </c>
    </row>
    <row r="218" spans="1:20">
      <c r="A218" s="21">
        <v>180</v>
      </c>
      <c r="B218" s="17">
        <f t="shared" si="51"/>
        <v>-1.2450000000000001</v>
      </c>
      <c r="C218" s="17">
        <f t="shared" si="52"/>
        <v>1.3752291406349259E-16</v>
      </c>
      <c r="D218" s="17">
        <v>0</v>
      </c>
      <c r="F218" s="17">
        <f t="shared" si="62"/>
        <v>-1.2450000000000001</v>
      </c>
      <c r="G218" s="17">
        <f t="shared" si="53"/>
        <v>1.2980215163063319E-16</v>
      </c>
      <c r="H218" s="17">
        <f t="shared" si="54"/>
        <v>4.5430753070721605E-17</v>
      </c>
      <c r="L218" s="5">
        <f t="shared" si="55"/>
        <v>-1.0782016277116262</v>
      </c>
      <c r="M218" s="5">
        <f t="shared" si="56"/>
        <v>1.2980215163063319E-16</v>
      </c>
      <c r="N218" s="5">
        <f t="shared" si="57"/>
        <v>0.62249999999999994</v>
      </c>
      <c r="R218" s="5">
        <f t="shared" si="58"/>
        <v>-0.93375000000000008</v>
      </c>
      <c r="S218" s="5">
        <f t="shared" si="59"/>
        <v>0.5391008138558131</v>
      </c>
      <c r="T218" s="5">
        <f t="shared" si="60"/>
        <v>0.62249999999999994</v>
      </c>
    </row>
    <row r="219" spans="1:20">
      <c r="A219" s="21">
        <v>190</v>
      </c>
      <c r="B219" s="17">
        <f t="shared" si="51"/>
        <v>-1.2279467027562037</v>
      </c>
      <c r="C219" s="17">
        <f t="shared" si="52"/>
        <v>-0.19492007943112946</v>
      </c>
      <c r="D219" s="17">
        <v>0</v>
      </c>
      <c r="F219" s="17">
        <f t="shared" si="62"/>
        <v>-1.2279467027562037</v>
      </c>
      <c r="G219" s="17">
        <f t="shared" si="53"/>
        <v>-0.18397694579459942</v>
      </c>
      <c r="H219" s="17">
        <f t="shared" si="54"/>
        <v>-6.4391931028109792E-2</v>
      </c>
      <c r="L219" s="5">
        <f t="shared" si="55"/>
        <v>-1.0956290045942663</v>
      </c>
      <c r="M219" s="5">
        <f t="shared" si="56"/>
        <v>-0.18397694579459942</v>
      </c>
      <c r="N219" s="5">
        <f t="shared" si="57"/>
        <v>0.55820830330902316</v>
      </c>
      <c r="R219" s="5">
        <f t="shared" si="58"/>
        <v>-1.0408310239989917</v>
      </c>
      <c r="S219" s="5">
        <f t="shared" si="59"/>
        <v>0.38848579352833723</v>
      </c>
      <c r="T219" s="5">
        <f t="shared" si="60"/>
        <v>0.55820830330902316</v>
      </c>
    </row>
    <row r="220" spans="1:20">
      <c r="A220" s="21">
        <v>200</v>
      </c>
      <c r="B220" s="17">
        <f t="shared" si="51"/>
        <v>-1.1773049668321822</v>
      </c>
      <c r="C220" s="17">
        <f t="shared" si="52"/>
        <v>-0.38391761088306309</v>
      </c>
      <c r="D220" s="17">
        <v>0</v>
      </c>
      <c r="F220" s="17">
        <f t="shared" si="62"/>
        <v>-1.1773049668321822</v>
      </c>
      <c r="G220" s="17">
        <f t="shared" si="53"/>
        <v>-0.3623638451880562</v>
      </c>
      <c r="H220" s="17">
        <f t="shared" si="54"/>
        <v>-0.12682734581581964</v>
      </c>
      <c r="L220" s="5">
        <f t="shared" si="55"/>
        <v>-1.0829896821861755</v>
      </c>
      <c r="M220" s="5">
        <f t="shared" si="56"/>
        <v>-0.3623638451880562</v>
      </c>
      <c r="N220" s="5">
        <f t="shared" si="57"/>
        <v>0.47881678004503714</v>
      </c>
      <c r="R220" s="5">
        <f t="shared" si="58"/>
        <v>-1.1190784994036918</v>
      </c>
      <c r="S220" s="5">
        <f t="shared" si="59"/>
        <v>0.22767854574721946</v>
      </c>
      <c r="T220" s="5">
        <f t="shared" si="60"/>
        <v>0.47881678004503714</v>
      </c>
    </row>
    <row r="221" spans="1:20">
      <c r="A221" s="21">
        <v>210</v>
      </c>
      <c r="B221" s="17">
        <f t="shared" si="51"/>
        <v>-1.0946135157480326</v>
      </c>
      <c r="C221" s="17">
        <f t="shared" si="52"/>
        <v>-0.56125000000000014</v>
      </c>
      <c r="D221" s="17">
        <v>0</v>
      </c>
      <c r="F221" s="17">
        <f t="shared" si="62"/>
        <v>-1.0946135157480326</v>
      </c>
      <c r="G221" s="17">
        <f t="shared" si="53"/>
        <v>-0.52974050251042737</v>
      </c>
      <c r="H221" s="17">
        <f t="shared" si="54"/>
        <v>-0.18540917587864958</v>
      </c>
      <c r="L221" s="5">
        <f t="shared" si="55"/>
        <v>-1.0406676999029187</v>
      </c>
      <c r="M221" s="5">
        <f t="shared" si="56"/>
        <v>-0.52974050251042737</v>
      </c>
      <c r="N221" s="5">
        <f t="shared" si="57"/>
        <v>0.38673770146836867</v>
      </c>
      <c r="R221" s="5">
        <f t="shared" si="58"/>
        <v>-1.1661149162690618</v>
      </c>
      <c r="S221" s="5">
        <f t="shared" si="59"/>
        <v>6.1565117363894917E-2</v>
      </c>
      <c r="T221" s="5">
        <f t="shared" si="60"/>
        <v>0.38673770146836867</v>
      </c>
    </row>
    <row r="222" spans="1:20">
      <c r="A222" s="21">
        <v>220</v>
      </c>
      <c r="B222" s="17">
        <f t="shared" si="51"/>
        <v>-0.9823848874010529</v>
      </c>
      <c r="C222" s="17">
        <f t="shared" si="52"/>
        <v>-0.72152909187314029</v>
      </c>
      <c r="D222" s="17">
        <v>0</v>
      </c>
      <c r="F222" s="17">
        <f t="shared" si="62"/>
        <v>-0.9823848874010529</v>
      </c>
      <c r="G222" s="17">
        <f t="shared" si="53"/>
        <v>-0.68102126272564745</v>
      </c>
      <c r="H222" s="17">
        <f t="shared" si="54"/>
        <v>-0.23835744195397654</v>
      </c>
      <c r="L222" s="5">
        <f t="shared" si="55"/>
        <v>-0.96994898976021537</v>
      </c>
      <c r="M222" s="5">
        <f t="shared" si="56"/>
        <v>-0.68102126272564745</v>
      </c>
      <c r="N222" s="5">
        <f t="shared" si="57"/>
        <v>0.28476884378730793</v>
      </c>
      <c r="R222" s="5">
        <f t="shared" si="58"/>
        <v>-1.1805110968702226</v>
      </c>
      <c r="S222" s="5">
        <f t="shared" si="59"/>
        <v>-0.1048072191576595</v>
      </c>
      <c r="T222" s="5">
        <f t="shared" si="60"/>
        <v>0.28476884378730793</v>
      </c>
    </row>
    <row r="223" spans="1:20">
      <c r="A223" s="21">
        <v>230</v>
      </c>
      <c r="B223" s="17">
        <f t="shared" si="51"/>
        <v>-0.84402909187314068</v>
      </c>
      <c r="C223" s="17">
        <f t="shared" si="52"/>
        <v>-0.85988488740105273</v>
      </c>
      <c r="D223" s="17">
        <v>0</v>
      </c>
      <c r="F223" s="17">
        <f t="shared" si="62"/>
        <v>-0.84402909187314068</v>
      </c>
      <c r="G223" s="17">
        <f t="shared" si="53"/>
        <v>-0.8116095364863356</v>
      </c>
      <c r="H223" s="17">
        <f t="shared" si="54"/>
        <v>-0.28406333777021742</v>
      </c>
      <c r="L223" s="5">
        <f t="shared" si="55"/>
        <v>-0.87298230398035848</v>
      </c>
      <c r="M223" s="5">
        <f t="shared" si="56"/>
        <v>-0.8116095364863356</v>
      </c>
      <c r="N223" s="5">
        <f t="shared" si="57"/>
        <v>0.17600847914376236</v>
      </c>
      <c r="R223" s="5">
        <f t="shared" si="58"/>
        <v>-1.1618296205444274</v>
      </c>
      <c r="S223" s="5">
        <f t="shared" si="59"/>
        <v>-0.2663833245607008</v>
      </c>
      <c r="T223" s="5">
        <f t="shared" si="60"/>
        <v>0.17600847914376236</v>
      </c>
    </row>
    <row r="224" spans="1:20">
      <c r="A224" s="21">
        <v>240</v>
      </c>
      <c r="B224" s="17">
        <f t="shared" si="51"/>
        <v>-0.68375000000000052</v>
      </c>
      <c r="C224" s="17">
        <f t="shared" si="52"/>
        <v>-0.97211351574803218</v>
      </c>
      <c r="D224" s="17">
        <v>0</v>
      </c>
      <c r="F224" s="17">
        <f t="shared" si="62"/>
        <v>-0.68375000000000052</v>
      </c>
      <c r="G224" s="17">
        <f t="shared" si="53"/>
        <v>-0.91753746517512824</v>
      </c>
      <c r="H224" s="17">
        <f t="shared" si="54"/>
        <v>-0.32113811281129484</v>
      </c>
      <c r="L224" s="5">
        <f t="shared" si="55"/>
        <v>-0.75271392624325784</v>
      </c>
      <c r="M224" s="5">
        <f t="shared" si="56"/>
        <v>-0.91753746517512824</v>
      </c>
      <c r="N224" s="5">
        <f t="shared" si="57"/>
        <v>6.3761236182025949E-2</v>
      </c>
      <c r="R224" s="5">
        <f t="shared" si="58"/>
        <v>-1.1106381144965516</v>
      </c>
      <c r="S224" s="5">
        <f t="shared" si="59"/>
        <v>-0.41825379064401197</v>
      </c>
      <c r="T224" s="5">
        <f t="shared" si="60"/>
        <v>6.3761236182025949E-2</v>
      </c>
    </row>
    <row r="225" spans="1:20">
      <c r="A225" s="21">
        <v>250</v>
      </c>
      <c r="B225" s="17">
        <f t="shared" si="51"/>
        <v>-0.50641761088306303</v>
      </c>
      <c r="C225" s="17">
        <f t="shared" si="52"/>
        <v>-1.0548049668321822</v>
      </c>
      <c r="D225" s="17">
        <v>0</v>
      </c>
      <c r="F225" s="17">
        <f t="shared" si="62"/>
        <v>-0.50641761088306303</v>
      </c>
      <c r="G225" s="17">
        <f t="shared" si="53"/>
        <v>-0.99558648228093505</v>
      </c>
      <c r="H225" s="17">
        <f t="shared" si="54"/>
        <v>-0.34845526879832722</v>
      </c>
      <c r="L225" s="5">
        <f t="shared" si="55"/>
        <v>-0.61279815034771901</v>
      </c>
      <c r="M225" s="5">
        <f t="shared" si="56"/>
        <v>-0.99558648228093505</v>
      </c>
      <c r="N225" s="5">
        <f t="shared" si="57"/>
        <v>-4.8562309420354999E-2</v>
      </c>
      <c r="R225" s="5">
        <f t="shared" si="58"/>
        <v>-1.028492006733708</v>
      </c>
      <c r="S225" s="5">
        <f t="shared" si="59"/>
        <v>-0.55580411014581621</v>
      </c>
      <c r="T225" s="5">
        <f t="shared" si="60"/>
        <v>-4.8562309420354999E-2</v>
      </c>
    </row>
    <row r="226" spans="1:20">
      <c r="A226" s="21">
        <v>260</v>
      </c>
      <c r="B226" s="17">
        <f t="shared" si="51"/>
        <v>-0.31742007943112938</v>
      </c>
      <c r="C226" s="17">
        <f t="shared" si="52"/>
        <v>-1.1054467027562036</v>
      </c>
      <c r="D226" s="17">
        <v>0</v>
      </c>
      <c r="F226" s="17">
        <f t="shared" si="62"/>
        <v>-0.31742007943112938</v>
      </c>
      <c r="G226" s="17">
        <f t="shared" si="53"/>
        <v>-1.0433851079137038</v>
      </c>
      <c r="H226" s="17">
        <f t="shared" si="54"/>
        <v>-0.36518478776979624</v>
      </c>
      <c r="L226" s="5">
        <f t="shared" si="55"/>
        <v>-0.45748624634353052</v>
      </c>
      <c r="M226" s="5">
        <f t="shared" si="56"/>
        <v>-1.0433851079137038</v>
      </c>
      <c r="N226" s="5">
        <f t="shared" si="57"/>
        <v>-0.15754926356870766</v>
      </c>
      <c r="R226" s="5">
        <f t="shared" si="58"/>
        <v>-0.91788726517233499</v>
      </c>
      <c r="S226" s="5">
        <f t="shared" si="59"/>
        <v>-0.67485488621187018</v>
      </c>
      <c r="T226" s="5">
        <f t="shared" si="60"/>
        <v>-0.15754926356870766</v>
      </c>
    </row>
    <row r="227" spans="1:20">
      <c r="A227" s="21">
        <v>270</v>
      </c>
      <c r="B227" s="17">
        <f t="shared" si="51"/>
        <v>-0.12250000000000026</v>
      </c>
      <c r="C227" s="17">
        <f t="shared" si="52"/>
        <v>-1.1225000000000001</v>
      </c>
      <c r="D227" s="17">
        <v>0</v>
      </c>
      <c r="F227" s="17">
        <f t="shared" si="62"/>
        <v>-0.12250000000000026</v>
      </c>
      <c r="G227" s="17">
        <f t="shared" si="53"/>
        <v>-1.0594810050208547</v>
      </c>
      <c r="H227" s="17">
        <f t="shared" si="54"/>
        <v>-0.37081835175729905</v>
      </c>
      <c r="L227" s="5">
        <f t="shared" si="55"/>
        <v>-0.29149728784224349</v>
      </c>
      <c r="M227" s="5">
        <f t="shared" si="56"/>
        <v>-1.0594810050208547</v>
      </c>
      <c r="N227" s="5">
        <f t="shared" si="57"/>
        <v>-0.25988811281129481</v>
      </c>
      <c r="R227" s="5">
        <f t="shared" si="58"/>
        <v>-0.78218455891607497</v>
      </c>
      <c r="S227" s="5">
        <f t="shared" si="59"/>
        <v>-0.77178882125400694</v>
      </c>
      <c r="T227" s="5">
        <f t="shared" si="60"/>
        <v>-0.25988811281129481</v>
      </c>
    </row>
    <row r="228" spans="1:20">
      <c r="A228" s="21">
        <v>280</v>
      </c>
      <c r="B228" s="17">
        <f t="shared" si="51"/>
        <v>7.2420079431128853E-2</v>
      </c>
      <c r="C228" s="17">
        <f t="shared" si="52"/>
        <v>-1.1054467027562036</v>
      </c>
      <c r="D228" s="17">
        <v>0</v>
      </c>
      <c r="F228" s="17">
        <f t="shared" si="62"/>
        <v>7.2420079431128853E-2</v>
      </c>
      <c r="G228" s="17">
        <f t="shared" si="53"/>
        <v>-1.0433851079137038</v>
      </c>
      <c r="H228" s="17">
        <f t="shared" si="54"/>
        <v>-0.36518478776979624</v>
      </c>
      <c r="L228" s="5">
        <f t="shared" si="55"/>
        <v>-0.11987476535345361</v>
      </c>
      <c r="M228" s="5">
        <f t="shared" si="56"/>
        <v>-1.0433851079137038</v>
      </c>
      <c r="N228" s="5">
        <f t="shared" si="57"/>
        <v>-0.35246934299983673</v>
      </c>
      <c r="R228" s="5">
        <f t="shared" si="58"/>
        <v>-0.62550714602564128</v>
      </c>
      <c r="S228" s="5">
        <f t="shared" si="59"/>
        <v>-0.84366062670690867</v>
      </c>
      <c r="T228" s="5">
        <f t="shared" si="60"/>
        <v>-0.35246934299983673</v>
      </c>
    </row>
    <row r="229" spans="1:20">
      <c r="A229" s="21">
        <v>290</v>
      </c>
      <c r="B229" s="17">
        <f t="shared" si="51"/>
        <v>0.26141761088306342</v>
      </c>
      <c r="C229" s="17">
        <f t="shared" si="52"/>
        <v>-1.0548049668321822</v>
      </c>
      <c r="D229" s="17">
        <v>0</v>
      </c>
      <c r="F229" s="17">
        <f t="shared" si="62"/>
        <v>0.26141761088306342</v>
      </c>
      <c r="G229" s="17">
        <f t="shared" si="53"/>
        <v>-0.99558648228093505</v>
      </c>
      <c r="H229" s="17">
        <f t="shared" si="54"/>
        <v>-0.34845526879832722</v>
      </c>
      <c r="L229" s="5">
        <f t="shared" si="55"/>
        <v>5.216665762220471E-2</v>
      </c>
      <c r="M229" s="5">
        <f t="shared" si="56"/>
        <v>-0.99558648228093505</v>
      </c>
      <c r="N229" s="5">
        <f t="shared" si="57"/>
        <v>-0.43247992030341814</v>
      </c>
      <c r="R229" s="5">
        <f t="shared" si="58"/>
        <v>-0.45261559040911309</v>
      </c>
      <c r="S229" s="5">
        <f t="shared" si="59"/>
        <v>-0.88828651413077797</v>
      </c>
      <c r="T229" s="5">
        <f t="shared" si="60"/>
        <v>-0.43247992030341814</v>
      </c>
    </row>
    <row r="230" spans="1:20">
      <c r="A230" s="21">
        <v>300</v>
      </c>
      <c r="B230" s="17">
        <f t="shared" si="51"/>
        <v>0.43875000000000008</v>
      </c>
      <c r="C230" s="17">
        <f t="shared" si="52"/>
        <v>-0.9721135157480324</v>
      </c>
      <c r="D230" s="17">
        <v>0</v>
      </c>
      <c r="F230" s="17">
        <f t="shared" si="62"/>
        <v>0.43875000000000008</v>
      </c>
      <c r="G230" s="17">
        <f t="shared" si="53"/>
        <v>-0.91753746517512846</v>
      </c>
      <c r="H230" s="17">
        <f t="shared" si="54"/>
        <v>-0.3211381128112949</v>
      </c>
      <c r="L230" s="5">
        <f t="shared" si="55"/>
        <v>0.21939958950477514</v>
      </c>
      <c r="M230" s="5">
        <f t="shared" si="56"/>
        <v>-0.91753746517512846</v>
      </c>
      <c r="N230" s="5">
        <f t="shared" si="57"/>
        <v>-0.49748876381797436</v>
      </c>
      <c r="R230" s="5">
        <f t="shared" si="58"/>
        <v>-0.26876311449655121</v>
      </c>
      <c r="S230" s="5">
        <f t="shared" si="59"/>
        <v>-0.9043105485180285</v>
      </c>
      <c r="T230" s="5">
        <f t="shared" si="60"/>
        <v>-0.49748876381797436</v>
      </c>
    </row>
    <row r="231" spans="1:20">
      <c r="A231" s="21">
        <v>310</v>
      </c>
      <c r="B231" s="17">
        <f t="shared" si="51"/>
        <v>0.59902909187314024</v>
      </c>
      <c r="C231" s="17">
        <f t="shared" si="52"/>
        <v>-0.85988488740105296</v>
      </c>
      <c r="D231" s="17">
        <v>0</v>
      </c>
      <c r="F231" s="17">
        <f t="shared" si="62"/>
        <v>0.59902909187314024</v>
      </c>
      <c r="G231" s="17">
        <f t="shared" si="53"/>
        <v>-0.81160953648633583</v>
      </c>
      <c r="H231" s="17">
        <f t="shared" si="54"/>
        <v>-0.28406333777021747</v>
      </c>
      <c r="L231" s="5">
        <f t="shared" si="55"/>
        <v>0.37674274228295318</v>
      </c>
      <c r="M231" s="5">
        <f t="shared" si="56"/>
        <v>-0.81160953648633583</v>
      </c>
      <c r="N231" s="5">
        <f t="shared" si="57"/>
        <v>-0.54552061272937802</v>
      </c>
      <c r="R231" s="5">
        <f t="shared" si="58"/>
        <v>-7.9535982734716626E-2</v>
      </c>
      <c r="S231" s="5">
        <f t="shared" si="59"/>
        <v>-0.8912458476923566</v>
      </c>
      <c r="T231" s="5">
        <f t="shared" si="60"/>
        <v>-0.54552061272937802</v>
      </c>
    </row>
    <row r="232" spans="1:20">
      <c r="A232" s="21">
        <v>320</v>
      </c>
      <c r="B232" s="17">
        <f t="shared" si="51"/>
        <v>0.73738488740105257</v>
      </c>
      <c r="C232" s="17">
        <f t="shared" si="52"/>
        <v>-0.72152909187314074</v>
      </c>
      <c r="D232" s="17">
        <v>0</v>
      </c>
      <c r="F232" s="17">
        <f t="shared" si="62"/>
        <v>0.73738488740105257</v>
      </c>
      <c r="G232" s="17">
        <f t="shared" si="53"/>
        <v>-0.68102126272564778</v>
      </c>
      <c r="H232" s="17">
        <f t="shared" si="54"/>
        <v>-0.23835744195397671</v>
      </c>
      <c r="L232" s="5">
        <f t="shared" si="55"/>
        <v>0.51941532387905109</v>
      </c>
      <c r="M232" s="5">
        <f t="shared" si="56"/>
        <v>-0.68102126272564778</v>
      </c>
      <c r="N232" s="5">
        <f t="shared" si="57"/>
        <v>-0.5751160436137448</v>
      </c>
      <c r="R232" s="5">
        <f t="shared" si="58"/>
        <v>0.10931623423135639</v>
      </c>
      <c r="S232" s="5">
        <f t="shared" si="59"/>
        <v>-0.84948937597729302</v>
      </c>
      <c r="T232" s="5">
        <f t="shared" si="60"/>
        <v>-0.5751160436137448</v>
      </c>
    </row>
    <row r="233" spans="1:20">
      <c r="A233" s="21">
        <v>330</v>
      </c>
      <c r="B233" s="17">
        <f t="shared" si="51"/>
        <v>0.84961351574803212</v>
      </c>
      <c r="C233" s="17">
        <f t="shared" si="52"/>
        <v>-0.56125000000000047</v>
      </c>
      <c r="D233" s="17">
        <v>0</v>
      </c>
      <c r="F233" s="17">
        <f t="shared" si="62"/>
        <v>0.84961351574803212</v>
      </c>
      <c r="G233" s="17">
        <f t="shared" si="53"/>
        <v>-0.5297405025104277</v>
      </c>
      <c r="H233" s="17">
        <f t="shared" si="54"/>
        <v>-0.18540917587864969</v>
      </c>
      <c r="L233" s="5">
        <f t="shared" si="55"/>
        <v>0.64308230009708134</v>
      </c>
      <c r="M233" s="5">
        <f t="shared" si="56"/>
        <v>-0.5297405025104277</v>
      </c>
      <c r="N233" s="5">
        <f t="shared" si="57"/>
        <v>-0.58537581427966368</v>
      </c>
      <c r="R233" s="5">
        <f t="shared" si="58"/>
        <v>0.29205535735298671</v>
      </c>
      <c r="S233" s="5">
        <f t="shared" si="59"/>
        <v>-0.78030988263610523</v>
      </c>
      <c r="T233" s="5">
        <f t="shared" si="60"/>
        <v>-0.58537581427966368</v>
      </c>
    </row>
    <row r="234" spans="1:20">
      <c r="A234" s="21">
        <v>340</v>
      </c>
      <c r="B234" s="17">
        <f t="shared" si="51"/>
        <v>0.93230496683218211</v>
      </c>
      <c r="C234" s="17">
        <f t="shared" si="52"/>
        <v>-0.38391761088306303</v>
      </c>
      <c r="D234" s="17">
        <v>0</v>
      </c>
      <c r="F234" s="17">
        <f t="shared" si="62"/>
        <v>0.93230496683218211</v>
      </c>
      <c r="G234" s="17">
        <f t="shared" si="53"/>
        <v>-0.36236384518805614</v>
      </c>
      <c r="H234" s="17">
        <f t="shared" si="54"/>
        <v>-0.12682734581581961</v>
      </c>
      <c r="L234" s="5">
        <f t="shared" si="55"/>
        <v>0.74398611244316848</v>
      </c>
      <c r="M234" s="5">
        <f t="shared" si="56"/>
        <v>-0.36236384518805614</v>
      </c>
      <c r="N234" s="5">
        <f t="shared" si="57"/>
        <v>-0.57598818678714481</v>
      </c>
      <c r="R234" s="5">
        <f t="shared" si="58"/>
        <v>0.46312895084458178</v>
      </c>
      <c r="S234" s="5">
        <f t="shared" si="59"/>
        <v>-0.68580935156745237</v>
      </c>
      <c r="T234" s="5">
        <f t="shared" si="60"/>
        <v>-0.57598818678714481</v>
      </c>
    </row>
    <row r="235" spans="1:20">
      <c r="A235" s="21">
        <v>350</v>
      </c>
      <c r="B235" s="17">
        <f t="shared" si="51"/>
        <v>0.98294670275620355</v>
      </c>
      <c r="C235" s="17">
        <f t="shared" si="52"/>
        <v>-0.19492007943112938</v>
      </c>
      <c r="D235" s="17">
        <v>0</v>
      </c>
      <c r="F235" s="17">
        <f t="shared" si="62"/>
        <v>0.98294670275620355</v>
      </c>
      <c r="G235" s="17">
        <f t="shared" si="53"/>
        <v>-0.18397694579459933</v>
      </c>
      <c r="H235" s="17">
        <f t="shared" si="54"/>
        <v>-6.4391931028109764E-2</v>
      </c>
      <c r="L235" s="5">
        <f t="shared" si="55"/>
        <v>0.81906084963896897</v>
      </c>
      <c r="M235" s="5">
        <f t="shared" si="56"/>
        <v>-0.18397694579459933</v>
      </c>
      <c r="N235" s="5">
        <f t="shared" si="57"/>
        <v>-0.54723839944718022</v>
      </c>
      <c r="R235" s="5">
        <f t="shared" si="58"/>
        <v>0.61733903013531388</v>
      </c>
      <c r="S235" s="5">
        <f t="shared" si="59"/>
        <v>-0.56885913358828011</v>
      </c>
      <c r="T235" s="5">
        <f t="shared" si="60"/>
        <v>-0.54723839944718022</v>
      </c>
    </row>
    <row r="236" spans="1:20">
      <c r="A236" s="21">
        <v>360</v>
      </c>
      <c r="B236" s="17">
        <f t="shared" si="51"/>
        <v>1</v>
      </c>
      <c r="C236" s="17">
        <f t="shared" si="52"/>
        <v>-2.7504582812698518E-16</v>
      </c>
      <c r="D236" s="17">
        <v>0</v>
      </c>
      <c r="F236" s="17">
        <f t="shared" si="62"/>
        <v>1</v>
      </c>
      <c r="G236" s="17">
        <f t="shared" si="53"/>
        <v>-2.5960430326126639E-16</v>
      </c>
      <c r="H236" s="17">
        <f t="shared" si="54"/>
        <v>-9.086150614144321E-17</v>
      </c>
      <c r="L236" s="5">
        <f t="shared" si="55"/>
        <v>0.86602540378443871</v>
      </c>
      <c r="M236" s="5">
        <f t="shared" si="56"/>
        <v>-2.5960430326126639E-16</v>
      </c>
      <c r="N236" s="5">
        <f t="shared" si="57"/>
        <v>-0.5</v>
      </c>
      <c r="R236" s="5">
        <f t="shared" si="58"/>
        <v>0.75</v>
      </c>
      <c r="S236" s="5">
        <f t="shared" si="59"/>
        <v>-0.43301270189221952</v>
      </c>
      <c r="T236" s="5">
        <f t="shared" si="60"/>
        <v>-0.5</v>
      </c>
    </row>
  </sheetData>
  <pageMargins left="0.78740157480314965" right="0.78740157480314965" top="0.98425196850393704" bottom="0.98425196850393704" header="0.51181102362204722" footer="0.51181102362204722"/>
  <pageSetup paperSize="0" scale="44" fitToHeight="2" orientation="portrait" horizontalDpi="4294967292" verticalDpi="4294967292"/>
  <rowBreaks count="1" manualBreakCount="1">
    <brk id="107" max="16383" man="1"/>
  </rowBreaks>
  <colBreaks count="1" manualBreakCount="1">
    <brk id="22" max="1048575" man="1"/>
  </colBreak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5"/>
  <sheetViews>
    <sheetView tabSelected="1" workbookViewId="0">
      <selection activeCell="A29" sqref="A29"/>
    </sheetView>
  </sheetViews>
  <sheetFormatPr baseColWidth="10" defaultRowHeight="13" x14ac:dyDescent="0"/>
  <sheetData>
    <row r="1" spans="1:1" ht="25">
      <c r="A1" s="4" t="s">
        <v>12</v>
      </c>
    </row>
    <row r="5" spans="1:1" ht="16">
      <c r="A5" s="2" t="s">
        <v>11</v>
      </c>
    </row>
    <row r="6" spans="1:1">
      <c r="A6" s="22">
        <f>$A$9/100</f>
        <v>0.35</v>
      </c>
    </row>
    <row r="9" spans="1:1">
      <c r="A9" s="1">
        <v>35</v>
      </c>
    </row>
    <row r="13" spans="1:1" ht="17">
      <c r="A13" s="3" t="s">
        <v>9</v>
      </c>
    </row>
    <row r="14" spans="1:1">
      <c r="A14" s="1">
        <f>A17-90</f>
        <v>30</v>
      </c>
    </row>
    <row r="17" spans="1:1">
      <c r="A17" s="1">
        <v>120</v>
      </c>
    </row>
    <row r="21" spans="1:1" ht="17">
      <c r="A21" s="3" t="s">
        <v>10</v>
      </c>
    </row>
    <row r="22" spans="1:1">
      <c r="A22" s="1">
        <f>A25-180</f>
        <v>30</v>
      </c>
    </row>
    <row r="25" spans="1:1">
      <c r="A25" s="1">
        <v>210</v>
      </c>
    </row>
  </sheetData>
  <pageMargins left="0.78740157480314965" right="0.78740157480314965" top="0.98425196850393704" bottom="0.98425196850393704" header="0.51181102362204722" footer="0.51181102362204722"/>
  <pageSetup paperSize="0" scale="92" orientation="portrait" horizontalDpi="4294967292" verticalDpi="4294967292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pinner 1">
              <controlPr defaultSize="0" autoPict="0">
                <anchor moveWithCells="1" sizeWithCells="1">
                  <from>
                    <xdr:col>0</xdr:col>
                    <xdr:colOff>228600</xdr:colOff>
                    <xdr:row>15</xdr:row>
                    <xdr:rowOff>12700</xdr:rowOff>
                  </from>
                  <to>
                    <xdr:col>0</xdr:col>
                    <xdr:colOff>660400</xdr:colOff>
                    <xdr:row>17</xdr:row>
                    <xdr:rowOff>139700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50" r:id="rId4" name="Spinner 2">
              <controlPr defaultSize="0" autoPict="0">
                <anchor moveWithCells="1" sizeWithCells="1">
                  <from>
                    <xdr:col>0</xdr:col>
                    <xdr:colOff>228600</xdr:colOff>
                    <xdr:row>23</xdr:row>
                    <xdr:rowOff>12700</xdr:rowOff>
                  </from>
                  <to>
                    <xdr:col>0</xdr:col>
                    <xdr:colOff>660400</xdr:colOff>
                    <xdr:row>25</xdr:row>
                    <xdr:rowOff>139700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51" r:id="rId5" name="Spinner 3">
              <controlPr defaultSize="0" autoPict="0">
                <anchor moveWithCells="1" sizeWithCells="1">
                  <from>
                    <xdr:col>0</xdr:col>
                    <xdr:colOff>228600</xdr:colOff>
                    <xdr:row>7</xdr:row>
                    <xdr:rowOff>12700</xdr:rowOff>
                  </from>
                  <to>
                    <xdr:col>0</xdr:col>
                    <xdr:colOff>660400</xdr:colOff>
                    <xdr:row>9</xdr:row>
                    <xdr:rowOff>139700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calculs</vt:lpstr>
      <vt:lpstr>présentation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Jean-Michel Laffaille</dc:creator>
  <cp:lastModifiedBy>Jean-Michel Laffaille</cp:lastModifiedBy>
  <cp:lastPrinted>2004-10-13T07:51:19Z</cp:lastPrinted>
  <dcterms:created xsi:type="dcterms:W3CDTF">2004-10-12T11:56:18Z</dcterms:created>
  <dcterms:modified xsi:type="dcterms:W3CDTF">2025-04-25T18:31:35Z</dcterms:modified>
</cp:coreProperties>
</file>